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ellserver\Boltano\Dokumentacija\JVP-FINANCIJSKI IZVJEŠTAJI 2026\JVP-01.01.2025-31.12.2025\"/>
    </mc:Choice>
  </mc:AlternateContent>
  <xr:revisionPtr revIDLastSave="0" documentId="13_ncr:1_{19D3B13A-A45E-4E52-B937-8243D972F1B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s="1"/>
  <c r="H327" i="9"/>
  <c r="G327" i="9"/>
  <c r="E327" i="9" s="1"/>
  <c r="B327" i="9" s="1"/>
  <c r="F327" i="9"/>
  <c r="H326" i="9"/>
  <c r="G326" i="9"/>
  <c r="F326" i="9"/>
  <c r="H325" i="9"/>
  <c r="G325" i="9"/>
  <c r="E325" i="9" s="1"/>
  <c r="B325" i="9" s="1"/>
  <c r="F325" i="9"/>
  <c r="H324" i="9"/>
  <c r="G324" i="9"/>
  <c r="E324" i="9" s="1"/>
  <c r="B324" i="9" s="1"/>
  <c r="F324" i="9"/>
  <c r="H323" i="9"/>
  <c r="G323" i="9"/>
  <c r="F323" i="9"/>
  <c r="E323" i="9"/>
  <c r="B323" i="9" s="1"/>
  <c r="H322" i="9"/>
  <c r="G322" i="9"/>
  <c r="E322" i="9" s="1"/>
  <c r="B322" i="9" s="1"/>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E312" i="9" s="1"/>
  <c r="B312" i="9" s="1"/>
  <c r="G312" i="9"/>
  <c r="F312" i="9"/>
  <c r="H311" i="9"/>
  <c r="E311" i="9" s="1"/>
  <c r="B311" i="9" s="1"/>
  <c r="G311" i="9"/>
  <c r="F311" i="9"/>
  <c r="F310" i="9"/>
  <c r="F309" i="9"/>
  <c r="F308" i="9"/>
  <c r="H307" i="9"/>
  <c r="G307" i="9"/>
  <c r="E307" i="9" s="1"/>
  <c r="B307" i="9" s="1"/>
  <c r="F307" i="9"/>
  <c r="F306" i="9"/>
  <c r="H305" i="9"/>
  <c r="E305" i="9" s="1"/>
  <c r="B305" i="9" s="1"/>
  <c r="G305" i="9"/>
  <c r="F305" i="9"/>
  <c r="H304" i="9"/>
  <c r="G304" i="9"/>
  <c r="E304" i="9" s="1"/>
  <c r="B304" i="9" s="1"/>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F291" i="9" s="1"/>
  <c r="B291" i="9" s="1"/>
  <c r="L291" i="9"/>
  <c r="E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B275" i="9" s="1"/>
  <c r="L275" i="9"/>
  <c r="E275" i="9"/>
  <c r="M274" i="9"/>
  <c r="L274" i="9"/>
  <c r="F274" i="9"/>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E244" i="9"/>
  <c r="M243" i="9"/>
  <c r="F243" i="9" s="1"/>
  <c r="B243" i="9" s="1"/>
  <c r="L243" i="9"/>
  <c r="E243" i="9"/>
  <c r="M242" i="9"/>
  <c r="L242" i="9"/>
  <c r="F242" i="9"/>
  <c r="E242" i="9"/>
  <c r="M241" i="9"/>
  <c r="L241" i="9"/>
  <c r="F241" i="9"/>
  <c r="B241" i="9" s="1"/>
  <c r="E241" i="9"/>
  <c r="M240" i="9"/>
  <c r="L240" i="9"/>
  <c r="E240" i="9"/>
  <c r="M239" i="9"/>
  <c r="F239" i="9" s="1"/>
  <c r="B239" i="9" s="1"/>
  <c r="L239" i="9"/>
  <c r="E239" i="9"/>
  <c r="M238" i="9"/>
  <c r="F238" i="9" s="1"/>
  <c r="L238" i="9"/>
  <c r="E238" i="9"/>
  <c r="M237" i="9"/>
  <c r="F237" i="9" s="1"/>
  <c r="B237" i="9" s="1"/>
  <c r="L237" i="9"/>
  <c r="E237" i="9"/>
  <c r="M236" i="9"/>
  <c r="L236" i="9"/>
  <c r="E236" i="9"/>
  <c r="M235" i="9"/>
  <c r="F235" i="9" s="1"/>
  <c r="B235" i="9" s="1"/>
  <c r="L235" i="9"/>
  <c r="E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E155" i="9" s="1"/>
  <c r="B155" i="9" s="1"/>
  <c r="F155" i="9"/>
  <c r="H154" i="9"/>
  <c r="G154" i="9"/>
  <c r="F154" i="9"/>
  <c r="E154" i="9"/>
  <c r="B154" i="9" s="1"/>
  <c r="H153" i="9"/>
  <c r="G153" i="9"/>
  <c r="F153" i="9"/>
  <c r="E153" i="9"/>
  <c r="B153" i="9" s="1"/>
  <c r="H152" i="9"/>
  <c r="G152" i="9"/>
  <c r="E152" i="9" s="1"/>
  <c r="B152" i="9" s="1"/>
  <c r="F152" i="9"/>
  <c r="H151" i="9"/>
  <c r="E151" i="9" s="1"/>
  <c r="B151" i="9" s="1"/>
  <c r="G151" i="9"/>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F109" i="9"/>
  <c r="B109" i="9" s="1"/>
  <c r="E109" i="9"/>
  <c r="H108" i="9"/>
  <c r="G108" i="9"/>
  <c r="E108" i="9" s="1"/>
  <c r="B108" i="9" s="1"/>
  <c r="F108" i="9"/>
  <c r="H107" i="9"/>
  <c r="G107" i="9"/>
  <c r="E107" i="9" s="1"/>
  <c r="B107" i="9" s="1"/>
  <c r="F107" i="9"/>
  <c r="H106" i="9"/>
  <c r="G106" i="9"/>
  <c r="F106" i="9"/>
  <c r="E106" i="9"/>
  <c r="B106" i="9" s="1"/>
  <c r="H105" i="9"/>
  <c r="G105" i="9"/>
  <c r="F105" i="9"/>
  <c r="B105" i="9" s="1"/>
  <c r="E105" i="9"/>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G55" i="9"/>
  <c r="E55" i="9" s="1"/>
  <c r="B55" i="9" s="1"/>
  <c r="F55" i="9"/>
  <c r="H54" i="9"/>
  <c r="G54" i="9"/>
  <c r="F54" i="9"/>
  <c r="E54" i="9"/>
  <c r="B54" i="9" s="1"/>
  <c r="H53" i="9"/>
  <c r="E53" i="9" s="1"/>
  <c r="B53" i="9" s="1"/>
  <c r="G53" i="9"/>
  <c r="F53" i="9"/>
  <c r="H52" i="9"/>
  <c r="G52" i="9"/>
  <c r="E52" i="9" s="1"/>
  <c r="B52" i="9" s="1"/>
  <c r="F52" i="9"/>
  <c r="H51" i="9"/>
  <c r="G51" i="9"/>
  <c r="F51" i="9"/>
  <c r="H50" i="9"/>
  <c r="G50" i="9"/>
  <c r="F50" i="9"/>
  <c r="E50" i="9"/>
  <c r="B50" i="9" s="1"/>
  <c r="H49" i="9"/>
  <c r="G49" i="9"/>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G43" i="9"/>
  <c r="E43" i="9" s="1"/>
  <c r="B43" i="9" s="1"/>
  <c r="F43" i="9"/>
  <c r="H42" i="9"/>
  <c r="G42" i="9"/>
  <c r="F42" i="9"/>
  <c r="E42" i="9"/>
  <c r="B42" i="9" s="1"/>
  <c r="H41" i="9"/>
  <c r="G41" i="9"/>
  <c r="F41" i="9"/>
  <c r="E41" i="9"/>
  <c r="B41" i="9" s="1"/>
  <c r="H40" i="9"/>
  <c r="G40" i="9"/>
  <c r="F40" i="9"/>
  <c r="H39" i="9"/>
  <c r="G39" i="9"/>
  <c r="E39" i="9" s="1"/>
  <c r="B39" i="9" s="1"/>
  <c r="F39" i="9"/>
  <c r="H38" i="9"/>
  <c r="G38" i="9"/>
  <c r="F38" i="9"/>
  <c r="E38" i="9"/>
  <c r="B38" i="9" s="1"/>
  <c r="H37" i="9"/>
  <c r="G37" i="9"/>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52" i="8"/>
  <c r="D46" i="8"/>
  <c r="D45" i="8" s="1"/>
  <c r="D37" i="8"/>
  <c r="D27" i="8"/>
  <c r="D25" i="8" s="1"/>
  <c r="C1602" i="1" s="1"/>
  <c r="D18" i="8"/>
  <c r="D8" i="8"/>
  <c r="D6" i="8" s="1"/>
  <c r="E44" i="7"/>
  <c r="D44" i="7"/>
  <c r="E39" i="7"/>
  <c r="D39" i="7"/>
  <c r="D38" i="7" s="1"/>
  <c r="E38" i="7"/>
  <c r="E30" i="7"/>
  <c r="D30" i="7"/>
  <c r="E23" i="7"/>
  <c r="E22" i="7" s="1"/>
  <c r="D23" i="7"/>
  <c r="D22" i="7"/>
  <c r="E14" i="7"/>
  <c r="D14" i="7"/>
  <c r="E7" i="7"/>
  <c r="D7" i="7"/>
  <c r="D6" i="7" s="1"/>
  <c r="D5" i="7" s="1"/>
  <c r="E6" i="7"/>
  <c r="D1539"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E5" i="6"/>
  <c r="E141" i="6" s="1"/>
  <c r="D1537"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264" i="5"/>
  <c r="F263" i="5"/>
  <c r="F262" i="5"/>
  <c r="F261" i="5"/>
  <c r="E260" i="5"/>
  <c r="D1264" i="1" s="1"/>
  <c r="G1264" i="1" s="1"/>
  <c r="D260" i="5"/>
  <c r="D255" i="5" s="1"/>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2" i="5"/>
  <c r="F141" i="5"/>
  <c r="F140" i="5"/>
  <c r="F139" i="5"/>
  <c r="F138" i="5"/>
  <c r="F137" i="5"/>
  <c r="E136" i="5"/>
  <c r="E135" i="5" s="1"/>
  <c r="D136" i="5"/>
  <c r="F136" i="5" s="1"/>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F466" i="4"/>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E431" i="4"/>
  <c r="E430" i="4"/>
  <c r="E428" i="4"/>
  <c r="D428" i="4"/>
  <c r="F427" i="4"/>
  <c r="E427" i="4"/>
  <c r="D422" i="1" s="1"/>
  <c r="D427" i="4"/>
  <c r="D648" i="4" s="1"/>
  <c r="F648" i="4" s="1"/>
  <c r="E426" i="4"/>
  <c r="D426" i="4"/>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E373" i="4" s="1"/>
  <c r="D368" i="1" s="1"/>
  <c r="H368" i="1" s="1"/>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F203" i="4"/>
  <c r="E203" i="4"/>
  <c r="D203" i="4"/>
  <c r="E202" i="4"/>
  <c r="D198" i="1" s="1"/>
  <c r="H198" i="1"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H161" i="1" s="1"/>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0" i="1" s="1"/>
  <c r="D135" i="4"/>
  <c r="D134" i="4"/>
  <c r="F133" i="4"/>
  <c r="F132" i="4"/>
  <c r="F131" i="4"/>
  <c r="F130" i="4"/>
  <c r="E129" i="4"/>
  <c r="D129" i="4"/>
  <c r="F129" i="4" s="1"/>
  <c r="F128" i="4"/>
  <c r="F127" i="4"/>
  <c r="E126" i="4"/>
  <c r="E125" i="4" s="1"/>
  <c r="D121" i="1" s="1"/>
  <c r="D126" i="4"/>
  <c r="D125" i="4" s="1"/>
  <c r="F125"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H79" i="1" s="1"/>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G35" i="3"/>
  <c r="B35" i="3"/>
  <c r="H34" i="3"/>
  <c r="G34" i="3"/>
  <c r="B34" i="3"/>
  <c r="H33" i="3"/>
  <c r="G33" i="3"/>
  <c r="B33" i="3"/>
  <c r="I31"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C1683" i="1"/>
  <c r="G1683" i="1" s="1"/>
  <c r="H1682" i="1"/>
  <c r="G1682" i="1"/>
  <c r="C1682" i="1"/>
  <c r="C1681" i="1"/>
  <c r="C1680" i="1"/>
  <c r="H1679" i="1"/>
  <c r="C1679" i="1"/>
  <c r="G1679" i="1" s="1"/>
  <c r="H1678" i="1"/>
  <c r="G1678" i="1"/>
  <c r="C1678" i="1"/>
  <c r="C1677" i="1"/>
  <c r="C1676" i="1"/>
  <c r="H1675" i="1"/>
  <c r="C1675" i="1"/>
  <c r="G1675" i="1" s="1"/>
  <c r="H1674" i="1"/>
  <c r="G1674" i="1"/>
  <c r="C1674" i="1"/>
  <c r="C1673" i="1"/>
  <c r="C1672" i="1"/>
  <c r="H1671" i="1"/>
  <c r="C1671" i="1"/>
  <c r="G1671" i="1" s="1"/>
  <c r="H1670" i="1"/>
  <c r="G1670" i="1"/>
  <c r="C1670" i="1"/>
  <c r="C1669" i="1"/>
  <c r="C1668" i="1"/>
  <c r="H1667" i="1"/>
  <c r="C1667" i="1"/>
  <c r="G1667" i="1" s="1"/>
  <c r="H1666" i="1"/>
  <c r="G1666" i="1"/>
  <c r="C1666" i="1"/>
  <c r="C1665" i="1"/>
  <c r="C1664" i="1"/>
  <c r="H1663" i="1"/>
  <c r="C1663" i="1"/>
  <c r="G1663" i="1" s="1"/>
  <c r="H1662" i="1"/>
  <c r="G1662" i="1"/>
  <c r="C1662" i="1"/>
  <c r="C1661" i="1"/>
  <c r="C1660" i="1"/>
  <c r="H1659" i="1"/>
  <c r="C1659" i="1"/>
  <c r="G1659" i="1" s="1"/>
  <c r="H1658" i="1"/>
  <c r="G1658" i="1"/>
  <c r="C1658" i="1"/>
  <c r="C1657" i="1"/>
  <c r="C1656" i="1"/>
  <c r="H1655" i="1"/>
  <c r="C1655" i="1"/>
  <c r="G1655" i="1" s="1"/>
  <c r="H1654" i="1"/>
  <c r="G1654" i="1"/>
  <c r="C1654" i="1"/>
  <c r="C1653" i="1"/>
  <c r="C1652" i="1"/>
  <c r="H1651" i="1"/>
  <c r="C1651" i="1"/>
  <c r="G1651" i="1" s="1"/>
  <c r="H1650" i="1"/>
  <c r="G1650" i="1"/>
  <c r="C1650" i="1"/>
  <c r="C1649" i="1"/>
  <c r="C1648" i="1"/>
  <c r="H1647" i="1"/>
  <c r="C1647" i="1"/>
  <c r="G1647" i="1" s="1"/>
  <c r="H1646" i="1"/>
  <c r="G1646" i="1"/>
  <c r="C1646" i="1"/>
  <c r="C1645" i="1"/>
  <c r="C1644" i="1"/>
  <c r="H1643" i="1"/>
  <c r="C1643" i="1"/>
  <c r="G1643" i="1" s="1"/>
  <c r="H1642" i="1"/>
  <c r="G1642" i="1"/>
  <c r="C1642" i="1"/>
  <c r="C1641" i="1"/>
  <c r="C1640" i="1"/>
  <c r="H1639" i="1"/>
  <c r="C1639" i="1"/>
  <c r="G1639" i="1" s="1"/>
  <c r="H1638" i="1"/>
  <c r="G1638" i="1"/>
  <c r="C1638" i="1"/>
  <c r="C1637" i="1"/>
  <c r="C1636" i="1"/>
  <c r="H1635" i="1"/>
  <c r="C1635" i="1"/>
  <c r="G1635" i="1" s="1"/>
  <c r="H1634" i="1"/>
  <c r="G1634" i="1"/>
  <c r="C1634" i="1"/>
  <c r="C1633" i="1"/>
  <c r="C1632" i="1"/>
  <c r="H1631" i="1"/>
  <c r="C1631" i="1"/>
  <c r="G1631" i="1" s="1"/>
  <c r="H1630" i="1"/>
  <c r="G1630" i="1"/>
  <c r="C1630" i="1"/>
  <c r="C1629" i="1"/>
  <c r="C1628" i="1"/>
  <c r="H1627" i="1"/>
  <c r="C1627" i="1"/>
  <c r="G1627" i="1" s="1"/>
  <c r="H1626" i="1"/>
  <c r="G1626" i="1"/>
  <c r="C1626" i="1"/>
  <c r="C1625" i="1"/>
  <c r="C1624" i="1"/>
  <c r="H1623" i="1"/>
  <c r="C1623" i="1"/>
  <c r="G1623" i="1" s="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H1610" i="1"/>
  <c r="G1610" i="1"/>
  <c r="C1610" i="1"/>
  <c r="G1609" i="1"/>
  <c r="C1609" i="1"/>
  <c r="H1609" i="1" s="1"/>
  <c r="C1608" i="1"/>
  <c r="H1607" i="1"/>
  <c r="C1607" i="1"/>
  <c r="G1607" i="1" s="1"/>
  <c r="H1606" i="1"/>
  <c r="G1606" i="1"/>
  <c r="C1606" i="1"/>
  <c r="C1605" i="1"/>
  <c r="H1605" i="1" s="1"/>
  <c r="C1604" i="1"/>
  <c r="H1603" i="1"/>
  <c r="C1603" i="1"/>
  <c r="G1603" i="1" s="1"/>
  <c r="G1601" i="1"/>
  <c r="C1601" i="1"/>
  <c r="H1601" i="1" s="1"/>
  <c r="C1600" i="1"/>
  <c r="H1599" i="1"/>
  <c r="C1599" i="1"/>
  <c r="G1599" i="1" s="1"/>
  <c r="H1598" i="1"/>
  <c r="G1598" i="1"/>
  <c r="C1598" i="1"/>
  <c r="G1597" i="1"/>
  <c r="C1597" i="1"/>
  <c r="H1597" i="1" s="1"/>
  <c r="C1596" i="1"/>
  <c r="H1595" i="1"/>
  <c r="C1595" i="1"/>
  <c r="G1595" i="1" s="1"/>
  <c r="H1594" i="1"/>
  <c r="G1594" i="1"/>
  <c r="C1594" i="1"/>
  <c r="G1593" i="1"/>
  <c r="C1593" i="1"/>
  <c r="H1593" i="1" s="1"/>
  <c r="C1592" i="1"/>
  <c r="H1591" i="1"/>
  <c r="C1591" i="1"/>
  <c r="G1591" i="1" s="1"/>
  <c r="H1590" i="1"/>
  <c r="G1590" i="1"/>
  <c r="C1590" i="1"/>
  <c r="G1589" i="1"/>
  <c r="C1589" i="1"/>
  <c r="H1589" i="1" s="1"/>
  <c r="C1588" i="1"/>
  <c r="H1587" i="1"/>
  <c r="C1587" i="1"/>
  <c r="G1587" i="1" s="1"/>
  <c r="C1586" i="1"/>
  <c r="G1586" i="1" s="1"/>
  <c r="C1585" i="1"/>
  <c r="H1585" i="1" s="1"/>
  <c r="C1584" i="1"/>
  <c r="H1582" i="1"/>
  <c r="G1582" i="1"/>
  <c r="C1582" i="1"/>
  <c r="D1581" i="1"/>
  <c r="C1581" i="1"/>
  <c r="D1580" i="1"/>
  <c r="C1580" i="1"/>
  <c r="D1579" i="1"/>
  <c r="C1579" i="1"/>
  <c r="D1578" i="1"/>
  <c r="C1578" i="1"/>
  <c r="G1577" i="1"/>
  <c r="D1577" i="1"/>
  <c r="H1577" i="1" s="1"/>
  <c r="C1577" i="1"/>
  <c r="D1576" i="1"/>
  <c r="C1576" i="1"/>
  <c r="J1575" i="1"/>
  <c r="G1575" i="1"/>
  <c r="I1575" i="1" s="1"/>
  <c r="D1575" i="1"/>
  <c r="H1575" i="1" s="1"/>
  <c r="C1575" i="1"/>
  <c r="D1574" i="1"/>
  <c r="C1574" i="1"/>
  <c r="J1573" i="1"/>
  <c r="G1573" i="1"/>
  <c r="I1573" i="1" s="1"/>
  <c r="D1573" i="1"/>
  <c r="H1573" i="1" s="1"/>
  <c r="C1573" i="1"/>
  <c r="G1572" i="1"/>
  <c r="D1572" i="1"/>
  <c r="H1572" i="1" s="1"/>
  <c r="C1572" i="1"/>
  <c r="D1571" i="1"/>
  <c r="D1570" i="1"/>
  <c r="C1570" i="1"/>
  <c r="D1569" i="1"/>
  <c r="C1569" i="1"/>
  <c r="D1568" i="1"/>
  <c r="C1568" i="1"/>
  <c r="D1567" i="1"/>
  <c r="C1567" i="1"/>
  <c r="D1566" i="1"/>
  <c r="C1566" i="1"/>
  <c r="D1565" i="1"/>
  <c r="C1565" i="1"/>
  <c r="D1564" i="1"/>
  <c r="C1564" i="1"/>
  <c r="D1563" i="1"/>
  <c r="C1563" i="1"/>
  <c r="J1562" i="1"/>
  <c r="G1562" i="1"/>
  <c r="I1562" i="1" s="1"/>
  <c r="D1562" i="1"/>
  <c r="H1562" i="1" s="1"/>
  <c r="C1562" i="1"/>
  <c r="D1561" i="1"/>
  <c r="C1561" i="1"/>
  <c r="J1560" i="1"/>
  <c r="G1560" i="1"/>
  <c r="I1560" i="1" s="1"/>
  <c r="D1560" i="1"/>
  <c r="H1560" i="1" s="1"/>
  <c r="C1560" i="1"/>
  <c r="D1559" i="1"/>
  <c r="C1559" i="1"/>
  <c r="J1558" i="1"/>
  <c r="G1558" i="1"/>
  <c r="I1558" i="1" s="1"/>
  <c r="D1558" i="1"/>
  <c r="H1558" i="1" s="1"/>
  <c r="C1558" i="1"/>
  <c r="D1557" i="1"/>
  <c r="C1557" i="1"/>
  <c r="H1556" i="1"/>
  <c r="D1556" i="1"/>
  <c r="C1556" i="1"/>
  <c r="G1556" i="1" s="1"/>
  <c r="C1555" i="1"/>
  <c r="D1554" i="1"/>
  <c r="C1554" i="1"/>
  <c r="D1553" i="1"/>
  <c r="C1553" i="1"/>
  <c r="D1552" i="1"/>
  <c r="C1552" i="1"/>
  <c r="D1551" i="1"/>
  <c r="C1551" i="1"/>
  <c r="D1550" i="1"/>
  <c r="C1550" i="1"/>
  <c r="D1549" i="1"/>
  <c r="C1549" i="1"/>
  <c r="D1548" i="1"/>
  <c r="C1548" i="1"/>
  <c r="H1547" i="1"/>
  <c r="G1547" i="1"/>
  <c r="D1547" i="1"/>
  <c r="C1547" i="1"/>
  <c r="J1547" i="1" s="1"/>
  <c r="D1546" i="1"/>
  <c r="C1546" i="1"/>
  <c r="H1545" i="1"/>
  <c r="G1545" i="1"/>
  <c r="D1545" i="1"/>
  <c r="C1545" i="1"/>
  <c r="J1545" i="1" s="1"/>
  <c r="D1544" i="1"/>
  <c r="C1544" i="1"/>
  <c r="H1543" i="1"/>
  <c r="G1543" i="1"/>
  <c r="D1543" i="1"/>
  <c r="C1543" i="1"/>
  <c r="J1543" i="1" s="1"/>
  <c r="D1542" i="1"/>
  <c r="C1542" i="1"/>
  <c r="D1541" i="1"/>
  <c r="H1541" i="1" s="1"/>
  <c r="C1541" i="1"/>
  <c r="J1541" i="1" s="1"/>
  <c r="D1540" i="1"/>
  <c r="H1540" i="1" s="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D1426" i="1"/>
  <c r="H1426" i="1" s="1"/>
  <c r="C1426" i="1"/>
  <c r="H1425" i="1"/>
  <c r="G1425" i="1"/>
  <c r="D1425" i="1"/>
  <c r="C1425" i="1"/>
  <c r="D1424" i="1"/>
  <c r="H1424" i="1" s="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H1390" i="1" s="1"/>
  <c r="C1390" i="1"/>
  <c r="D1389" i="1"/>
  <c r="H1389" i="1" s="1"/>
  <c r="C1389" i="1"/>
  <c r="G1388" i="1"/>
  <c r="D1388" i="1"/>
  <c r="C1388" i="1"/>
  <c r="H1388" i="1" s="1"/>
  <c r="D1387" i="1"/>
  <c r="H1387" i="1" s="1"/>
  <c r="C1387" i="1"/>
  <c r="D1386" i="1"/>
  <c r="G1386" i="1" s="1"/>
  <c r="C1386" i="1"/>
  <c r="H1386" i="1" s="1"/>
  <c r="H1385" i="1"/>
  <c r="G1385" i="1"/>
  <c r="D1385" i="1"/>
  <c r="C1385" i="1"/>
  <c r="G1384" i="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G1306" i="1" s="1"/>
  <c r="C1306" i="1"/>
  <c r="H1305" i="1"/>
  <c r="D1305" i="1"/>
  <c r="G1305" i="1" s="1"/>
  <c r="C1305" i="1"/>
  <c r="H1304" i="1"/>
  <c r="G1304" i="1"/>
  <c r="D1304" i="1"/>
  <c r="C1304" i="1"/>
  <c r="H1303" i="1"/>
  <c r="G1303" i="1"/>
  <c r="D1303" i="1"/>
  <c r="C1303" i="1"/>
  <c r="D1302" i="1"/>
  <c r="H1302" i="1" s="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H1266" i="1"/>
  <c r="D1266" i="1"/>
  <c r="G1266" i="1" s="1"/>
  <c r="C1266" i="1"/>
  <c r="D1265" i="1"/>
  <c r="G1265" i="1" s="1"/>
  <c r="C1265" i="1"/>
  <c r="C1264" i="1"/>
  <c r="H1263" i="1"/>
  <c r="G1263" i="1"/>
  <c r="D1263" i="1"/>
  <c r="C1263" i="1"/>
  <c r="D1262" i="1"/>
  <c r="H1262" i="1" s="1"/>
  <c r="C1262" i="1"/>
  <c r="D1261" i="1"/>
  <c r="H1261" i="1" s="1"/>
  <c r="C1261" i="1"/>
  <c r="C1260" i="1"/>
  <c r="C1259" i="1"/>
  <c r="D1258" i="1"/>
  <c r="G1258" i="1" s="1"/>
  <c r="C1258" i="1"/>
  <c r="H1257" i="1"/>
  <c r="D1257" i="1"/>
  <c r="G1257" i="1" s="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G1184" i="1" s="1"/>
  <c r="C1184" i="1"/>
  <c r="D1183" i="1"/>
  <c r="H1183" i="1" s="1"/>
  <c r="C1183" i="1"/>
  <c r="D1182" i="1"/>
  <c r="H1182" i="1" s="1"/>
  <c r="C1182" i="1"/>
  <c r="H1179" i="1"/>
  <c r="D1179" i="1"/>
  <c r="G1179" i="1" s="1"/>
  <c r="C1179" i="1"/>
  <c r="H1178" i="1"/>
  <c r="G1178" i="1"/>
  <c r="D1178" i="1"/>
  <c r="C1178" i="1"/>
  <c r="H1177" i="1"/>
  <c r="G1177" i="1"/>
  <c r="D1177" i="1"/>
  <c r="C1177" i="1"/>
  <c r="D1176" i="1"/>
  <c r="H1175" i="1"/>
  <c r="G1175" i="1"/>
  <c r="D1175" i="1"/>
  <c r="C1175" i="1"/>
  <c r="H1174" i="1"/>
  <c r="G1174" i="1"/>
  <c r="D1174" i="1"/>
  <c r="C1174" i="1"/>
  <c r="H1173" i="1"/>
  <c r="G1173" i="1"/>
  <c r="D1173" i="1"/>
  <c r="C1173" i="1"/>
  <c r="H1172" i="1"/>
  <c r="G1172" i="1"/>
  <c r="D1172" i="1"/>
  <c r="C1172" i="1"/>
  <c r="H1171" i="1"/>
  <c r="G1171" i="1"/>
  <c r="D1171" i="1"/>
  <c r="C1171" i="1"/>
  <c r="D1170" i="1"/>
  <c r="H1169" i="1"/>
  <c r="G1169" i="1"/>
  <c r="D1169" i="1"/>
  <c r="C1169" i="1"/>
  <c r="H1168" i="1"/>
  <c r="G1168" i="1"/>
  <c r="D1168" i="1"/>
  <c r="C1168" i="1"/>
  <c r="H1167" i="1"/>
  <c r="G1167" i="1"/>
  <c r="D1167" i="1"/>
  <c r="C1167" i="1"/>
  <c r="H1166"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H1076" i="1"/>
  <c r="D1076" i="1"/>
  <c r="G1076" i="1" s="1"/>
  <c r="C1076" i="1"/>
  <c r="C1075" i="1"/>
  <c r="H1073" i="1"/>
  <c r="G1073" i="1"/>
  <c r="D1073" i="1"/>
  <c r="C1073" i="1"/>
  <c r="H1072" i="1"/>
  <c r="G1072" i="1"/>
  <c r="D1072" i="1"/>
  <c r="C1072" i="1"/>
  <c r="H1071" i="1"/>
  <c r="G1071" i="1"/>
  <c r="D1071" i="1"/>
  <c r="C1071" i="1"/>
  <c r="H1070" i="1"/>
  <c r="G1070" i="1"/>
  <c r="D1070" i="1"/>
  <c r="C1070" i="1"/>
  <c r="H1069" i="1"/>
  <c r="G1069" i="1"/>
  <c r="D1069" i="1"/>
  <c r="C1069" i="1"/>
  <c r="D1068" i="1"/>
  <c r="H1067" i="1"/>
  <c r="D1067" i="1"/>
  <c r="C1067" i="1"/>
  <c r="G1067" i="1" s="1"/>
  <c r="D1066" i="1"/>
  <c r="C1066" i="1"/>
  <c r="D1065" i="1"/>
  <c r="C1065" i="1"/>
  <c r="H1064" i="1"/>
  <c r="D1064" i="1"/>
  <c r="C1064" i="1"/>
  <c r="G1064" i="1" s="1"/>
  <c r="H1063" i="1"/>
  <c r="D1063" i="1"/>
  <c r="C1063" i="1"/>
  <c r="G1063" i="1" s="1"/>
  <c r="D1062" i="1"/>
  <c r="C1062" i="1"/>
  <c r="D1061" i="1"/>
  <c r="C1061" i="1"/>
  <c r="H1060" i="1"/>
  <c r="D1060" i="1"/>
  <c r="C1060" i="1"/>
  <c r="G1060" i="1" s="1"/>
  <c r="H1059" i="1"/>
  <c r="D1059" i="1"/>
  <c r="C1059" i="1"/>
  <c r="G1059" i="1" s="1"/>
  <c r="D1058" i="1"/>
  <c r="C1058" i="1"/>
  <c r="D1057" i="1"/>
  <c r="C1057" i="1"/>
  <c r="H1056" i="1"/>
  <c r="D1056" i="1"/>
  <c r="C1056" i="1"/>
  <c r="G1056" i="1" s="1"/>
  <c r="H1055" i="1"/>
  <c r="D1055" i="1"/>
  <c r="C1055" i="1"/>
  <c r="G1055" i="1" s="1"/>
  <c r="D1054" i="1"/>
  <c r="C1054" i="1"/>
  <c r="D1053" i="1"/>
  <c r="C1053" i="1"/>
  <c r="D1052" i="1"/>
  <c r="H1052" i="1" s="1"/>
  <c r="C1052" i="1"/>
  <c r="H1051" i="1"/>
  <c r="D1051" i="1"/>
  <c r="C1051" i="1"/>
  <c r="G1051" i="1" s="1"/>
  <c r="C1050" i="1"/>
  <c r="D1049" i="1"/>
  <c r="C1049" i="1"/>
  <c r="H1048" i="1"/>
  <c r="D1048" i="1"/>
  <c r="C1048" i="1"/>
  <c r="G1048" i="1" s="1"/>
  <c r="H1047" i="1"/>
  <c r="D1047" i="1"/>
  <c r="C1047" i="1"/>
  <c r="G1047" i="1" s="1"/>
  <c r="D1046" i="1"/>
  <c r="C1046" i="1"/>
  <c r="D1045" i="1"/>
  <c r="C1045" i="1"/>
  <c r="H1044" i="1"/>
  <c r="D1044" i="1"/>
  <c r="C1044" i="1"/>
  <c r="G1044" i="1" s="1"/>
  <c r="H1043" i="1"/>
  <c r="D1043" i="1"/>
  <c r="C1043" i="1"/>
  <c r="G1043" i="1" s="1"/>
  <c r="D1042" i="1"/>
  <c r="C1042" i="1"/>
  <c r="D1041" i="1"/>
  <c r="C1041" i="1"/>
  <c r="H1040" i="1"/>
  <c r="D1040" i="1"/>
  <c r="C1040" i="1"/>
  <c r="G1040" i="1" s="1"/>
  <c r="H1039" i="1"/>
  <c r="D1039" i="1"/>
  <c r="C1039" i="1"/>
  <c r="G1039" i="1" s="1"/>
  <c r="D1038" i="1"/>
  <c r="C1038" i="1"/>
  <c r="D1037" i="1"/>
  <c r="C1037" i="1"/>
  <c r="H1036" i="1"/>
  <c r="D1036" i="1"/>
  <c r="C1036" i="1"/>
  <c r="G1036" i="1" s="1"/>
  <c r="D1035" i="1"/>
  <c r="H1035" i="1" s="1"/>
  <c r="C1035" i="1"/>
  <c r="D1034" i="1"/>
  <c r="C1034" i="1"/>
  <c r="D1033" i="1"/>
  <c r="C1033" i="1"/>
  <c r="H1032" i="1"/>
  <c r="D1032" i="1"/>
  <c r="C1032" i="1"/>
  <c r="G1032" i="1" s="1"/>
  <c r="D1031" i="1"/>
  <c r="H1031" i="1" s="1"/>
  <c r="C1031" i="1"/>
  <c r="G1031" i="1" s="1"/>
  <c r="D1030" i="1"/>
  <c r="C1030" i="1"/>
  <c r="D1029" i="1"/>
  <c r="C1029" i="1"/>
  <c r="H1028" i="1"/>
  <c r="D1028" i="1"/>
  <c r="C1028" i="1"/>
  <c r="G1028" i="1" s="1"/>
  <c r="H1027" i="1"/>
  <c r="D1027" i="1"/>
  <c r="C1027" i="1"/>
  <c r="D1026" i="1"/>
  <c r="C1026" i="1"/>
  <c r="D1025" i="1"/>
  <c r="C1025" i="1"/>
  <c r="C1024" i="1"/>
  <c r="H1023" i="1"/>
  <c r="D1023" i="1"/>
  <c r="C1023" i="1"/>
  <c r="G1023" i="1" s="1"/>
  <c r="D1022" i="1"/>
  <c r="C1022" i="1"/>
  <c r="D1021" i="1"/>
  <c r="C1021" i="1"/>
  <c r="H1020" i="1"/>
  <c r="D1020" i="1"/>
  <c r="C1020" i="1"/>
  <c r="G1020" i="1" s="1"/>
  <c r="H1019" i="1"/>
  <c r="D1019" i="1"/>
  <c r="C1019" i="1"/>
  <c r="G1019" i="1" s="1"/>
  <c r="D1018" i="1"/>
  <c r="C1018" i="1"/>
  <c r="H1016" i="1"/>
  <c r="D1016" i="1"/>
  <c r="C1016" i="1"/>
  <c r="G1016" i="1" s="1"/>
  <c r="H1015" i="1"/>
  <c r="D1015" i="1"/>
  <c r="C1015" i="1"/>
  <c r="G1015" i="1" s="1"/>
  <c r="D1014" i="1"/>
  <c r="C1014" i="1"/>
  <c r="D1013" i="1"/>
  <c r="C1013" i="1"/>
  <c r="H1010" i="1"/>
  <c r="D1010" i="1"/>
  <c r="C1010" i="1"/>
  <c r="G1010" i="1" s="1"/>
  <c r="H1009" i="1"/>
  <c r="D1009" i="1"/>
  <c r="C1009" i="1"/>
  <c r="G1009" i="1" s="1"/>
  <c r="D1008" i="1"/>
  <c r="C1008" i="1"/>
  <c r="D1007" i="1"/>
  <c r="C1007" i="1"/>
  <c r="H1006" i="1"/>
  <c r="D1006" i="1"/>
  <c r="C1006" i="1"/>
  <c r="G1006" i="1" s="1"/>
  <c r="H1005" i="1"/>
  <c r="D1005" i="1"/>
  <c r="C1005" i="1"/>
  <c r="G1005" i="1" s="1"/>
  <c r="D1004" i="1"/>
  <c r="C1004" i="1"/>
  <c r="D1003" i="1"/>
  <c r="C1003" i="1"/>
  <c r="H1002" i="1"/>
  <c r="D1002" i="1"/>
  <c r="C1002" i="1"/>
  <c r="G1002" i="1" s="1"/>
  <c r="H1001" i="1"/>
  <c r="D1001" i="1"/>
  <c r="C1001" i="1"/>
  <c r="G1001" i="1" s="1"/>
  <c r="D1000" i="1"/>
  <c r="C1000" i="1"/>
  <c r="D999" i="1"/>
  <c r="C999" i="1"/>
  <c r="H998" i="1"/>
  <c r="D998" i="1"/>
  <c r="C998" i="1"/>
  <c r="G998" i="1" s="1"/>
  <c r="H997" i="1"/>
  <c r="D997" i="1"/>
  <c r="C997" i="1"/>
  <c r="G997" i="1" s="1"/>
  <c r="D996" i="1"/>
  <c r="C996" i="1"/>
  <c r="D995" i="1"/>
  <c r="C995" i="1"/>
  <c r="H994" i="1"/>
  <c r="D994" i="1"/>
  <c r="C994" i="1"/>
  <c r="G994" i="1" s="1"/>
  <c r="H993" i="1"/>
  <c r="D993" i="1"/>
  <c r="C993" i="1"/>
  <c r="G993" i="1" s="1"/>
  <c r="D992" i="1"/>
  <c r="C992" i="1"/>
  <c r="D991" i="1"/>
  <c r="C991" i="1"/>
  <c r="H990" i="1"/>
  <c r="D990" i="1"/>
  <c r="C990" i="1"/>
  <c r="G990" i="1" s="1"/>
  <c r="H989" i="1"/>
  <c r="D989" i="1"/>
  <c r="C989" i="1"/>
  <c r="G989" i="1" s="1"/>
  <c r="D988" i="1"/>
  <c r="C988" i="1"/>
  <c r="D987" i="1"/>
  <c r="C987" i="1"/>
  <c r="H986" i="1"/>
  <c r="D986" i="1"/>
  <c r="C986" i="1"/>
  <c r="G986" i="1" s="1"/>
  <c r="H985" i="1"/>
  <c r="D985" i="1"/>
  <c r="C985" i="1"/>
  <c r="G985" i="1" s="1"/>
  <c r="D984" i="1"/>
  <c r="C984" i="1"/>
  <c r="D983" i="1"/>
  <c r="C983" i="1"/>
  <c r="H982" i="1"/>
  <c r="D982" i="1"/>
  <c r="C982" i="1"/>
  <c r="G982" i="1" s="1"/>
  <c r="H981" i="1"/>
  <c r="D981" i="1"/>
  <c r="C981" i="1"/>
  <c r="G981" i="1" s="1"/>
  <c r="D980" i="1"/>
  <c r="C980" i="1"/>
  <c r="D979" i="1"/>
  <c r="C979" i="1"/>
  <c r="H978" i="1"/>
  <c r="D978" i="1"/>
  <c r="C978" i="1"/>
  <c r="G978" i="1" s="1"/>
  <c r="H977" i="1"/>
  <c r="D977" i="1"/>
  <c r="C977" i="1"/>
  <c r="G977" i="1" s="1"/>
  <c r="D976" i="1"/>
  <c r="C976" i="1"/>
  <c r="D975" i="1"/>
  <c r="C975" i="1"/>
  <c r="H974" i="1"/>
  <c r="D974" i="1"/>
  <c r="C974" i="1"/>
  <c r="G974" i="1" s="1"/>
  <c r="H973" i="1"/>
  <c r="D973" i="1"/>
  <c r="C973" i="1"/>
  <c r="G973" i="1" s="1"/>
  <c r="D972" i="1"/>
  <c r="C972" i="1"/>
  <c r="D971" i="1"/>
  <c r="C971" i="1"/>
  <c r="H970" i="1"/>
  <c r="D970" i="1"/>
  <c r="C970" i="1"/>
  <c r="G970" i="1" s="1"/>
  <c r="H969" i="1"/>
  <c r="D969" i="1"/>
  <c r="C969" i="1"/>
  <c r="G969" i="1" s="1"/>
  <c r="D968" i="1"/>
  <c r="C968" i="1"/>
  <c r="D967" i="1"/>
  <c r="C967" i="1"/>
  <c r="H966" i="1"/>
  <c r="D966" i="1"/>
  <c r="C966" i="1"/>
  <c r="G966" i="1" s="1"/>
  <c r="H965" i="1"/>
  <c r="D965" i="1"/>
  <c r="C965" i="1"/>
  <c r="G965" i="1" s="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G822" i="1"/>
  <c r="D822" i="1"/>
  <c r="H822" i="1" s="1"/>
  <c r="C822" i="1"/>
  <c r="D821" i="1"/>
  <c r="H821" i="1" s="1"/>
  <c r="C821" i="1"/>
  <c r="G820" i="1"/>
  <c r="D820" i="1"/>
  <c r="H820" i="1" s="1"/>
  <c r="C820" i="1"/>
  <c r="D819" i="1"/>
  <c r="H819" i="1" s="1"/>
  <c r="C819" i="1"/>
  <c r="G818" i="1"/>
  <c r="D818" i="1"/>
  <c r="H818" i="1" s="1"/>
  <c r="C818" i="1"/>
  <c r="D817" i="1"/>
  <c r="H817" i="1" s="1"/>
  <c r="C817" i="1"/>
  <c r="G816" i="1"/>
  <c r="D816" i="1"/>
  <c r="H816" i="1" s="1"/>
  <c r="C816" i="1"/>
  <c r="D815" i="1"/>
  <c r="H815" i="1" s="1"/>
  <c r="C815" i="1"/>
  <c r="G814" i="1"/>
  <c r="D814" i="1"/>
  <c r="H814" i="1" s="1"/>
  <c r="C814" i="1"/>
  <c r="D813" i="1"/>
  <c r="H813" i="1" s="1"/>
  <c r="C813" i="1"/>
  <c r="G812" i="1"/>
  <c r="D812" i="1"/>
  <c r="H812" i="1" s="1"/>
  <c r="C812" i="1"/>
  <c r="D811" i="1"/>
  <c r="H811" i="1" s="1"/>
  <c r="C811" i="1"/>
  <c r="G810" i="1"/>
  <c r="D810" i="1"/>
  <c r="H810" i="1" s="1"/>
  <c r="C810" i="1"/>
  <c r="D809" i="1"/>
  <c r="H809" i="1" s="1"/>
  <c r="C809" i="1"/>
  <c r="G808" i="1"/>
  <c r="D808" i="1"/>
  <c r="H808" i="1" s="1"/>
  <c r="C808" i="1"/>
  <c r="D807" i="1"/>
  <c r="H807" i="1" s="1"/>
  <c r="C807" i="1"/>
  <c r="G806" i="1"/>
  <c r="D806" i="1"/>
  <c r="H806" i="1" s="1"/>
  <c r="C806" i="1"/>
  <c r="D805" i="1"/>
  <c r="H805" i="1" s="1"/>
  <c r="C805" i="1"/>
  <c r="G804" i="1"/>
  <c r="D804" i="1"/>
  <c r="H804" i="1" s="1"/>
  <c r="C804" i="1"/>
  <c r="D803" i="1"/>
  <c r="H803" i="1" s="1"/>
  <c r="C803" i="1"/>
  <c r="G802" i="1"/>
  <c r="D802" i="1"/>
  <c r="H802" i="1" s="1"/>
  <c r="C802" i="1"/>
  <c r="D801" i="1"/>
  <c r="H801" i="1" s="1"/>
  <c r="C801" i="1"/>
  <c r="G800" i="1"/>
  <c r="D800" i="1"/>
  <c r="H800" i="1" s="1"/>
  <c r="C800" i="1"/>
  <c r="D799" i="1"/>
  <c r="H799" i="1" s="1"/>
  <c r="C799" i="1"/>
  <c r="G798" i="1"/>
  <c r="D798" i="1"/>
  <c r="H798" i="1" s="1"/>
  <c r="C798" i="1"/>
  <c r="D797" i="1"/>
  <c r="H797" i="1" s="1"/>
  <c r="C797" i="1"/>
  <c r="G796" i="1"/>
  <c r="D796" i="1"/>
  <c r="H796" i="1" s="1"/>
  <c r="C796" i="1"/>
  <c r="D795" i="1"/>
  <c r="H795" i="1" s="1"/>
  <c r="C795" i="1"/>
  <c r="G794" i="1"/>
  <c r="D794" i="1"/>
  <c r="H794" i="1" s="1"/>
  <c r="C794" i="1"/>
  <c r="D793" i="1"/>
  <c r="H793" i="1" s="1"/>
  <c r="C793" i="1"/>
  <c r="G792" i="1"/>
  <c r="D792" i="1"/>
  <c r="H792" i="1" s="1"/>
  <c r="C792" i="1"/>
  <c r="D791" i="1"/>
  <c r="H791" i="1" s="1"/>
  <c r="C791" i="1"/>
  <c r="G790" i="1"/>
  <c r="D790" i="1"/>
  <c r="H790" i="1" s="1"/>
  <c r="C790" i="1"/>
  <c r="D789" i="1"/>
  <c r="H789" i="1" s="1"/>
  <c r="C789" i="1"/>
  <c r="G788" i="1"/>
  <c r="D788" i="1"/>
  <c r="H788" i="1" s="1"/>
  <c r="C788" i="1"/>
  <c r="D787" i="1"/>
  <c r="H787" i="1" s="1"/>
  <c r="C787" i="1"/>
  <c r="G786" i="1"/>
  <c r="D786" i="1"/>
  <c r="H786" i="1" s="1"/>
  <c r="C786" i="1"/>
  <c r="D785" i="1"/>
  <c r="H785" i="1" s="1"/>
  <c r="C785" i="1"/>
  <c r="G784" i="1"/>
  <c r="D784" i="1"/>
  <c r="H784" i="1" s="1"/>
  <c r="C784" i="1"/>
  <c r="D783" i="1"/>
  <c r="H783" i="1" s="1"/>
  <c r="C783" i="1"/>
  <c r="G782" i="1"/>
  <c r="D782" i="1"/>
  <c r="H782" i="1" s="1"/>
  <c r="C782" i="1"/>
  <c r="D781" i="1"/>
  <c r="H781" i="1" s="1"/>
  <c r="C781" i="1"/>
  <c r="G780" i="1"/>
  <c r="D780" i="1"/>
  <c r="H780" i="1" s="1"/>
  <c r="C780" i="1"/>
  <c r="D779" i="1"/>
  <c r="H779" i="1" s="1"/>
  <c r="C779" i="1"/>
  <c r="G778" i="1"/>
  <c r="D778" i="1"/>
  <c r="H778" i="1" s="1"/>
  <c r="C778" i="1"/>
  <c r="D777" i="1"/>
  <c r="H777" i="1" s="1"/>
  <c r="C777" i="1"/>
  <c r="G776" i="1"/>
  <c r="D776" i="1"/>
  <c r="H776" i="1" s="1"/>
  <c r="C776" i="1"/>
  <c r="D775" i="1"/>
  <c r="H775" i="1" s="1"/>
  <c r="C775" i="1"/>
  <c r="G774" i="1"/>
  <c r="D774" i="1"/>
  <c r="H774" i="1" s="1"/>
  <c r="C774" i="1"/>
  <c r="D773" i="1"/>
  <c r="H773" i="1" s="1"/>
  <c r="C773" i="1"/>
  <c r="G772" i="1"/>
  <c r="D772" i="1"/>
  <c r="H772" i="1" s="1"/>
  <c r="C772" i="1"/>
  <c r="D771" i="1"/>
  <c r="H771" i="1" s="1"/>
  <c r="C771" i="1"/>
  <c r="G770" i="1"/>
  <c r="D770" i="1"/>
  <c r="H770" i="1" s="1"/>
  <c r="C770" i="1"/>
  <c r="D769" i="1"/>
  <c r="H769" i="1" s="1"/>
  <c r="C769" i="1"/>
  <c r="G768" i="1"/>
  <c r="D768" i="1"/>
  <c r="H768" i="1" s="1"/>
  <c r="C768" i="1"/>
  <c r="D767" i="1"/>
  <c r="H767" i="1" s="1"/>
  <c r="C767" i="1"/>
  <c r="G766" i="1"/>
  <c r="D766" i="1"/>
  <c r="H766" i="1" s="1"/>
  <c r="C766" i="1"/>
  <c r="D765" i="1"/>
  <c r="H765" i="1" s="1"/>
  <c r="C765" i="1"/>
  <c r="G764" i="1"/>
  <c r="D764" i="1"/>
  <c r="H764" i="1" s="1"/>
  <c r="C764" i="1"/>
  <c r="D763" i="1"/>
  <c r="H763" i="1" s="1"/>
  <c r="C763" i="1"/>
  <c r="G762" i="1"/>
  <c r="D762" i="1"/>
  <c r="H762" i="1" s="1"/>
  <c r="C762" i="1"/>
  <c r="D761" i="1"/>
  <c r="H761" i="1" s="1"/>
  <c r="C761" i="1"/>
  <c r="G760" i="1"/>
  <c r="D760" i="1"/>
  <c r="H760" i="1" s="1"/>
  <c r="C760" i="1"/>
  <c r="D759" i="1"/>
  <c r="H759" i="1" s="1"/>
  <c r="C759" i="1"/>
  <c r="G758" i="1"/>
  <c r="D758" i="1"/>
  <c r="H758" i="1" s="1"/>
  <c r="C758" i="1"/>
  <c r="D757" i="1"/>
  <c r="H757" i="1" s="1"/>
  <c r="C757" i="1"/>
  <c r="G756" i="1"/>
  <c r="D756" i="1"/>
  <c r="H756" i="1" s="1"/>
  <c r="C756" i="1"/>
  <c r="D755" i="1"/>
  <c r="H755" i="1" s="1"/>
  <c r="C755" i="1"/>
  <c r="G754" i="1"/>
  <c r="D754" i="1"/>
  <c r="H754" i="1" s="1"/>
  <c r="C754" i="1"/>
  <c r="D753" i="1"/>
  <c r="H753" i="1" s="1"/>
  <c r="C753" i="1"/>
  <c r="G752" i="1"/>
  <c r="D752" i="1"/>
  <c r="H752" i="1" s="1"/>
  <c r="C752" i="1"/>
  <c r="D751" i="1"/>
  <c r="H751" i="1" s="1"/>
  <c r="C751" i="1"/>
  <c r="G750" i="1"/>
  <c r="D750" i="1"/>
  <c r="H750" i="1" s="1"/>
  <c r="C750" i="1"/>
  <c r="D749" i="1"/>
  <c r="H749" i="1" s="1"/>
  <c r="C749" i="1"/>
  <c r="G748" i="1"/>
  <c r="D748" i="1"/>
  <c r="H748" i="1" s="1"/>
  <c r="C748" i="1"/>
  <c r="D747" i="1"/>
  <c r="H747" i="1" s="1"/>
  <c r="C747" i="1"/>
  <c r="G746" i="1"/>
  <c r="D746" i="1"/>
  <c r="H746" i="1" s="1"/>
  <c r="C746" i="1"/>
  <c r="D745" i="1"/>
  <c r="H745" i="1" s="1"/>
  <c r="C745" i="1"/>
  <c r="G744" i="1"/>
  <c r="D744" i="1"/>
  <c r="H744" i="1" s="1"/>
  <c r="C744" i="1"/>
  <c r="D743" i="1"/>
  <c r="H743" i="1" s="1"/>
  <c r="C743" i="1"/>
  <c r="G742" i="1"/>
  <c r="D742" i="1"/>
  <c r="H742" i="1" s="1"/>
  <c r="C742" i="1"/>
  <c r="D741" i="1"/>
  <c r="H741" i="1" s="1"/>
  <c r="C741" i="1"/>
  <c r="G740" i="1"/>
  <c r="D740" i="1"/>
  <c r="H740" i="1" s="1"/>
  <c r="C740" i="1"/>
  <c r="D739" i="1"/>
  <c r="H739" i="1" s="1"/>
  <c r="C739" i="1"/>
  <c r="G738" i="1"/>
  <c r="D738" i="1"/>
  <c r="H738" i="1" s="1"/>
  <c r="C738" i="1"/>
  <c r="D737" i="1"/>
  <c r="H737" i="1" s="1"/>
  <c r="C737" i="1"/>
  <c r="G736" i="1"/>
  <c r="D736" i="1"/>
  <c r="H736" i="1" s="1"/>
  <c r="C736" i="1"/>
  <c r="D735" i="1"/>
  <c r="H735" i="1" s="1"/>
  <c r="C735" i="1"/>
  <c r="G734" i="1"/>
  <c r="D734" i="1"/>
  <c r="H734" i="1" s="1"/>
  <c r="C734" i="1"/>
  <c r="D733" i="1"/>
  <c r="H733" i="1" s="1"/>
  <c r="C733" i="1"/>
  <c r="G732" i="1"/>
  <c r="D732" i="1"/>
  <c r="H732" i="1" s="1"/>
  <c r="C732" i="1"/>
  <c r="D731" i="1"/>
  <c r="H731" i="1" s="1"/>
  <c r="C731" i="1"/>
  <c r="G730" i="1"/>
  <c r="D730" i="1"/>
  <c r="H730" i="1" s="1"/>
  <c r="C730" i="1"/>
  <c r="D729" i="1"/>
  <c r="H729" i="1" s="1"/>
  <c r="C729" i="1"/>
  <c r="G728" i="1"/>
  <c r="D728" i="1"/>
  <c r="H728" i="1" s="1"/>
  <c r="C728" i="1"/>
  <c r="D727" i="1"/>
  <c r="H727" i="1" s="1"/>
  <c r="C727" i="1"/>
  <c r="G726" i="1"/>
  <c r="D726" i="1"/>
  <c r="H726" i="1" s="1"/>
  <c r="C726" i="1"/>
  <c r="D725" i="1"/>
  <c r="H725" i="1" s="1"/>
  <c r="C725" i="1"/>
  <c r="G724" i="1"/>
  <c r="D724" i="1"/>
  <c r="H724" i="1" s="1"/>
  <c r="C724" i="1"/>
  <c r="D723" i="1"/>
  <c r="H723" i="1" s="1"/>
  <c r="C723" i="1"/>
  <c r="G722" i="1"/>
  <c r="D722" i="1"/>
  <c r="H722" i="1" s="1"/>
  <c r="C722" i="1"/>
  <c r="D721" i="1"/>
  <c r="H721" i="1" s="1"/>
  <c r="C721" i="1"/>
  <c r="G720" i="1"/>
  <c r="D720" i="1"/>
  <c r="H720" i="1" s="1"/>
  <c r="C720" i="1"/>
  <c r="D719" i="1"/>
  <c r="H719" i="1" s="1"/>
  <c r="C719" i="1"/>
  <c r="G718" i="1"/>
  <c r="D718" i="1"/>
  <c r="H718" i="1" s="1"/>
  <c r="C718" i="1"/>
  <c r="D717" i="1"/>
  <c r="H717" i="1" s="1"/>
  <c r="C717" i="1"/>
  <c r="G716" i="1"/>
  <c r="D716" i="1"/>
  <c r="H716" i="1" s="1"/>
  <c r="C716" i="1"/>
  <c r="D715" i="1"/>
  <c r="H715" i="1" s="1"/>
  <c r="C715" i="1"/>
  <c r="G714" i="1"/>
  <c r="D714" i="1"/>
  <c r="H714" i="1" s="1"/>
  <c r="C714" i="1"/>
  <c r="D713" i="1"/>
  <c r="H713" i="1" s="1"/>
  <c r="C713" i="1"/>
  <c r="G712" i="1"/>
  <c r="D712" i="1"/>
  <c r="H712" i="1" s="1"/>
  <c r="C712" i="1"/>
  <c r="D711" i="1"/>
  <c r="H711" i="1" s="1"/>
  <c r="C711" i="1"/>
  <c r="G710" i="1"/>
  <c r="D710" i="1"/>
  <c r="H710" i="1" s="1"/>
  <c r="C710" i="1"/>
  <c r="D709" i="1"/>
  <c r="H709" i="1" s="1"/>
  <c r="C709" i="1"/>
  <c r="G708" i="1"/>
  <c r="D708" i="1"/>
  <c r="H708" i="1" s="1"/>
  <c r="C708" i="1"/>
  <c r="D707" i="1"/>
  <c r="H707" i="1" s="1"/>
  <c r="C707" i="1"/>
  <c r="G706" i="1"/>
  <c r="D706" i="1"/>
  <c r="H706" i="1" s="1"/>
  <c r="C706" i="1"/>
  <c r="D705" i="1"/>
  <c r="H705" i="1" s="1"/>
  <c r="C705" i="1"/>
  <c r="G704" i="1"/>
  <c r="D704" i="1"/>
  <c r="H704" i="1" s="1"/>
  <c r="C704" i="1"/>
  <c r="D703" i="1"/>
  <c r="H703" i="1" s="1"/>
  <c r="C703" i="1"/>
  <c r="G702" i="1"/>
  <c r="D702" i="1"/>
  <c r="H702" i="1" s="1"/>
  <c r="C702" i="1"/>
  <c r="D701" i="1"/>
  <c r="H701" i="1" s="1"/>
  <c r="C701" i="1"/>
  <c r="G700" i="1"/>
  <c r="D700" i="1"/>
  <c r="H700" i="1" s="1"/>
  <c r="C700" i="1"/>
  <c r="D699" i="1"/>
  <c r="H699" i="1" s="1"/>
  <c r="C699" i="1"/>
  <c r="G698" i="1"/>
  <c r="D698" i="1"/>
  <c r="H698" i="1" s="1"/>
  <c r="C698" i="1"/>
  <c r="D697" i="1"/>
  <c r="H697" i="1" s="1"/>
  <c r="C697" i="1"/>
  <c r="G696" i="1"/>
  <c r="D696" i="1"/>
  <c r="H696" i="1" s="1"/>
  <c r="C696" i="1"/>
  <c r="D695" i="1"/>
  <c r="H695" i="1" s="1"/>
  <c r="C695" i="1"/>
  <c r="G694" i="1"/>
  <c r="D694" i="1"/>
  <c r="H694" i="1" s="1"/>
  <c r="C694" i="1"/>
  <c r="D693" i="1"/>
  <c r="H693" i="1" s="1"/>
  <c r="C693" i="1"/>
  <c r="G692" i="1"/>
  <c r="D692" i="1"/>
  <c r="H692" i="1" s="1"/>
  <c r="C692" i="1"/>
  <c r="D691" i="1"/>
  <c r="H691" i="1" s="1"/>
  <c r="C691" i="1"/>
  <c r="G690" i="1"/>
  <c r="D690" i="1"/>
  <c r="H690" i="1" s="1"/>
  <c r="C690" i="1"/>
  <c r="D689" i="1"/>
  <c r="H689" i="1" s="1"/>
  <c r="C689" i="1"/>
  <c r="G688" i="1"/>
  <c r="D688" i="1"/>
  <c r="H688" i="1" s="1"/>
  <c r="C688" i="1"/>
  <c r="D687" i="1"/>
  <c r="H687" i="1" s="1"/>
  <c r="C687" i="1"/>
  <c r="G686" i="1"/>
  <c r="D686" i="1"/>
  <c r="H686" i="1" s="1"/>
  <c r="C686" i="1"/>
  <c r="D685" i="1"/>
  <c r="H685" i="1" s="1"/>
  <c r="C685" i="1"/>
  <c r="G684" i="1"/>
  <c r="D684" i="1"/>
  <c r="H684" i="1" s="1"/>
  <c r="C684" i="1"/>
  <c r="D683" i="1"/>
  <c r="H683" i="1" s="1"/>
  <c r="C683" i="1"/>
  <c r="G682" i="1"/>
  <c r="D682" i="1"/>
  <c r="H682" i="1" s="1"/>
  <c r="C682" i="1"/>
  <c r="D681" i="1"/>
  <c r="H681" i="1" s="1"/>
  <c r="C681" i="1"/>
  <c r="G680" i="1"/>
  <c r="D680" i="1"/>
  <c r="H680" i="1" s="1"/>
  <c r="C680" i="1"/>
  <c r="D679" i="1"/>
  <c r="H679" i="1" s="1"/>
  <c r="C679" i="1"/>
  <c r="G678" i="1"/>
  <c r="D678" i="1"/>
  <c r="H678" i="1" s="1"/>
  <c r="C678" i="1"/>
  <c r="D677" i="1"/>
  <c r="H677" i="1" s="1"/>
  <c r="C677" i="1"/>
  <c r="G676" i="1"/>
  <c r="D676" i="1"/>
  <c r="H676" i="1" s="1"/>
  <c r="C676" i="1"/>
  <c r="D675" i="1"/>
  <c r="H675" i="1" s="1"/>
  <c r="C675" i="1"/>
  <c r="G674" i="1"/>
  <c r="D674" i="1"/>
  <c r="H674" i="1" s="1"/>
  <c r="C674" i="1"/>
  <c r="D673" i="1"/>
  <c r="H673" i="1" s="1"/>
  <c r="C673" i="1"/>
  <c r="G672" i="1"/>
  <c r="D672" i="1"/>
  <c r="H672" i="1" s="1"/>
  <c r="C672" i="1"/>
  <c r="D671" i="1"/>
  <c r="H671" i="1" s="1"/>
  <c r="C671" i="1"/>
  <c r="G670" i="1"/>
  <c r="D670" i="1"/>
  <c r="H670" i="1" s="1"/>
  <c r="C670" i="1"/>
  <c r="D669" i="1"/>
  <c r="H669" i="1" s="1"/>
  <c r="C669" i="1"/>
  <c r="G668" i="1"/>
  <c r="D668" i="1"/>
  <c r="H668" i="1" s="1"/>
  <c r="C668" i="1"/>
  <c r="D667" i="1"/>
  <c r="H667" i="1" s="1"/>
  <c r="C667" i="1"/>
  <c r="G666" i="1"/>
  <c r="D666" i="1"/>
  <c r="H666" i="1" s="1"/>
  <c r="C666" i="1"/>
  <c r="D665" i="1"/>
  <c r="H665" i="1" s="1"/>
  <c r="C665" i="1"/>
  <c r="G664" i="1"/>
  <c r="D664" i="1"/>
  <c r="H664" i="1" s="1"/>
  <c r="C664" i="1"/>
  <c r="D663" i="1"/>
  <c r="H663" i="1" s="1"/>
  <c r="C663" i="1"/>
  <c r="G662" i="1"/>
  <c r="D662" i="1"/>
  <c r="H662" i="1" s="1"/>
  <c r="C662" i="1"/>
  <c r="D661" i="1"/>
  <c r="H661" i="1" s="1"/>
  <c r="C661" i="1"/>
  <c r="G660" i="1"/>
  <c r="D660" i="1"/>
  <c r="H660" i="1" s="1"/>
  <c r="C660" i="1"/>
  <c r="D659" i="1"/>
  <c r="H659" i="1" s="1"/>
  <c r="C659" i="1"/>
  <c r="G658" i="1"/>
  <c r="D658" i="1"/>
  <c r="H658" i="1" s="1"/>
  <c r="C658" i="1"/>
  <c r="D657" i="1"/>
  <c r="H657" i="1" s="1"/>
  <c r="C657" i="1"/>
  <c r="G656" i="1"/>
  <c r="D656" i="1"/>
  <c r="H656" i="1" s="1"/>
  <c r="C656" i="1"/>
  <c r="D655" i="1"/>
  <c r="H655" i="1" s="1"/>
  <c r="C655" i="1"/>
  <c r="G654" i="1"/>
  <c r="D654" i="1"/>
  <c r="H654" i="1" s="1"/>
  <c r="C654" i="1"/>
  <c r="D653" i="1"/>
  <c r="H653" i="1" s="1"/>
  <c r="C653" i="1"/>
  <c r="D652" i="1"/>
  <c r="H652" i="1" s="1"/>
  <c r="C652" i="1"/>
  <c r="D651" i="1"/>
  <c r="H651" i="1" s="1"/>
  <c r="C651" i="1"/>
  <c r="G650" i="1"/>
  <c r="D650" i="1"/>
  <c r="H650" i="1" s="1"/>
  <c r="C650" i="1"/>
  <c r="D649" i="1"/>
  <c r="H649" i="1" s="1"/>
  <c r="C649" i="1"/>
  <c r="G648" i="1"/>
  <c r="D648" i="1"/>
  <c r="H648" i="1" s="1"/>
  <c r="C648" i="1"/>
  <c r="D647" i="1"/>
  <c r="H647" i="1" s="1"/>
  <c r="C647" i="1"/>
  <c r="D646" i="1"/>
  <c r="H646" i="1" s="1"/>
  <c r="C646" i="1"/>
  <c r="D645" i="1"/>
  <c r="H645" i="1" s="1"/>
  <c r="C645" i="1"/>
  <c r="C642" i="1"/>
  <c r="D636" i="1"/>
  <c r="H636" i="1" s="1"/>
  <c r="C636" i="1"/>
  <c r="D635" i="1"/>
  <c r="H635" i="1" s="1"/>
  <c r="C635" i="1"/>
  <c r="D632" i="1"/>
  <c r="H632" i="1" s="1"/>
  <c r="C632" i="1"/>
  <c r="G631" i="1"/>
  <c r="D631" i="1"/>
  <c r="H631" i="1" s="1"/>
  <c r="C631" i="1"/>
  <c r="D630" i="1"/>
  <c r="H630" i="1" s="1"/>
  <c r="C630" i="1"/>
  <c r="G629" i="1"/>
  <c r="D629" i="1"/>
  <c r="H629" i="1" s="1"/>
  <c r="C629" i="1"/>
  <c r="D628" i="1"/>
  <c r="H628" i="1" s="1"/>
  <c r="C628" i="1"/>
  <c r="G627" i="1"/>
  <c r="D627" i="1"/>
  <c r="H627" i="1" s="1"/>
  <c r="C627" i="1"/>
  <c r="D626" i="1"/>
  <c r="H626" i="1" s="1"/>
  <c r="C626" i="1"/>
  <c r="G625" i="1"/>
  <c r="D625" i="1"/>
  <c r="H625" i="1" s="1"/>
  <c r="C625" i="1"/>
  <c r="D624" i="1"/>
  <c r="H624" i="1" s="1"/>
  <c r="C624" i="1"/>
  <c r="D623" i="1"/>
  <c r="G622" i="1"/>
  <c r="D622" i="1"/>
  <c r="H622" i="1" s="1"/>
  <c r="C622" i="1"/>
  <c r="D621" i="1"/>
  <c r="H621" i="1" s="1"/>
  <c r="C621" i="1"/>
  <c r="G620" i="1"/>
  <c r="D620" i="1"/>
  <c r="H620" i="1" s="1"/>
  <c r="C620" i="1"/>
  <c r="D619" i="1"/>
  <c r="H619" i="1" s="1"/>
  <c r="C619" i="1"/>
  <c r="G618" i="1"/>
  <c r="D618" i="1"/>
  <c r="H618" i="1" s="1"/>
  <c r="C618" i="1"/>
  <c r="D617" i="1"/>
  <c r="H617" i="1" s="1"/>
  <c r="C617" i="1"/>
  <c r="G616" i="1"/>
  <c r="D616" i="1"/>
  <c r="H616" i="1" s="1"/>
  <c r="C616" i="1"/>
  <c r="D615" i="1"/>
  <c r="H615" i="1" s="1"/>
  <c r="C615" i="1"/>
  <c r="G614" i="1"/>
  <c r="D614" i="1"/>
  <c r="H614" i="1" s="1"/>
  <c r="C614" i="1"/>
  <c r="D613" i="1"/>
  <c r="H613" i="1" s="1"/>
  <c r="C613" i="1"/>
  <c r="G612" i="1"/>
  <c r="D612" i="1"/>
  <c r="H612" i="1" s="1"/>
  <c r="C612" i="1"/>
  <c r="D611" i="1"/>
  <c r="H611" i="1" s="1"/>
  <c r="C611" i="1"/>
  <c r="G610" i="1"/>
  <c r="D610" i="1"/>
  <c r="H610" i="1" s="1"/>
  <c r="C610" i="1"/>
  <c r="D609" i="1"/>
  <c r="H609" i="1" s="1"/>
  <c r="C609" i="1"/>
  <c r="G608" i="1"/>
  <c r="D608" i="1"/>
  <c r="H608" i="1" s="1"/>
  <c r="C608" i="1"/>
  <c r="D607" i="1"/>
  <c r="H607" i="1" s="1"/>
  <c r="C607" i="1"/>
  <c r="G606" i="1"/>
  <c r="D606" i="1"/>
  <c r="H606" i="1" s="1"/>
  <c r="C606" i="1"/>
  <c r="D605" i="1"/>
  <c r="H605" i="1" s="1"/>
  <c r="C605" i="1"/>
  <c r="G604" i="1"/>
  <c r="D604" i="1"/>
  <c r="H604" i="1" s="1"/>
  <c r="C604" i="1"/>
  <c r="D603" i="1"/>
  <c r="H603" i="1" s="1"/>
  <c r="C603" i="1"/>
  <c r="G602" i="1"/>
  <c r="D602" i="1"/>
  <c r="H602" i="1" s="1"/>
  <c r="C602" i="1"/>
  <c r="D601" i="1"/>
  <c r="H601" i="1" s="1"/>
  <c r="C601" i="1"/>
  <c r="G600" i="1"/>
  <c r="D600" i="1"/>
  <c r="H600" i="1" s="1"/>
  <c r="C600" i="1"/>
  <c r="D599" i="1"/>
  <c r="H599" i="1" s="1"/>
  <c r="C599" i="1"/>
  <c r="G598" i="1"/>
  <c r="D598" i="1"/>
  <c r="H598" i="1" s="1"/>
  <c r="C598" i="1"/>
  <c r="D597" i="1"/>
  <c r="H597" i="1" s="1"/>
  <c r="C597" i="1"/>
  <c r="G596" i="1"/>
  <c r="D596" i="1"/>
  <c r="H596" i="1" s="1"/>
  <c r="C596" i="1"/>
  <c r="D595" i="1"/>
  <c r="H595" i="1" s="1"/>
  <c r="C595" i="1"/>
  <c r="G594" i="1"/>
  <c r="D594" i="1"/>
  <c r="H594" i="1" s="1"/>
  <c r="C594" i="1"/>
  <c r="D593" i="1"/>
  <c r="H593" i="1" s="1"/>
  <c r="C593" i="1"/>
  <c r="G592" i="1"/>
  <c r="D592" i="1"/>
  <c r="H592" i="1" s="1"/>
  <c r="C592" i="1"/>
  <c r="D590" i="1"/>
  <c r="H590" i="1" s="1"/>
  <c r="C590" i="1"/>
  <c r="G589" i="1"/>
  <c r="D589" i="1"/>
  <c r="H589" i="1" s="1"/>
  <c r="C589" i="1"/>
  <c r="D588" i="1"/>
  <c r="H588" i="1" s="1"/>
  <c r="C588" i="1"/>
  <c r="G587" i="1"/>
  <c r="D587" i="1"/>
  <c r="H587" i="1" s="1"/>
  <c r="C587" i="1"/>
  <c r="D586" i="1"/>
  <c r="H586" i="1" s="1"/>
  <c r="C586" i="1"/>
  <c r="G585" i="1"/>
  <c r="D585" i="1"/>
  <c r="H585" i="1" s="1"/>
  <c r="C585" i="1"/>
  <c r="D584" i="1"/>
  <c r="H584" i="1" s="1"/>
  <c r="C584" i="1"/>
  <c r="G583" i="1"/>
  <c r="D583" i="1"/>
  <c r="H583" i="1" s="1"/>
  <c r="C583" i="1"/>
  <c r="D582" i="1"/>
  <c r="H582" i="1" s="1"/>
  <c r="C582" i="1"/>
  <c r="G581" i="1"/>
  <c r="D581" i="1"/>
  <c r="H581" i="1" s="1"/>
  <c r="C581" i="1"/>
  <c r="D580" i="1"/>
  <c r="H580" i="1" s="1"/>
  <c r="C580" i="1"/>
  <c r="G579" i="1"/>
  <c r="D579" i="1"/>
  <c r="H579" i="1" s="1"/>
  <c r="C579" i="1"/>
  <c r="D578" i="1"/>
  <c r="H578" i="1" s="1"/>
  <c r="C578" i="1"/>
  <c r="G577" i="1"/>
  <c r="D577" i="1"/>
  <c r="H577" i="1" s="1"/>
  <c r="C577" i="1"/>
  <c r="D576" i="1"/>
  <c r="H576" i="1" s="1"/>
  <c r="C576" i="1"/>
  <c r="G575" i="1"/>
  <c r="D575" i="1"/>
  <c r="H575" i="1" s="1"/>
  <c r="C575" i="1"/>
  <c r="D574" i="1"/>
  <c r="H574" i="1" s="1"/>
  <c r="C574" i="1"/>
  <c r="G573" i="1"/>
  <c r="D573" i="1"/>
  <c r="H573" i="1" s="1"/>
  <c r="C573" i="1"/>
  <c r="D572" i="1"/>
  <c r="H572" i="1" s="1"/>
  <c r="C572" i="1"/>
  <c r="G571" i="1"/>
  <c r="D571" i="1"/>
  <c r="H571" i="1" s="1"/>
  <c r="C571" i="1"/>
  <c r="D570" i="1"/>
  <c r="H570" i="1" s="1"/>
  <c r="C570" i="1"/>
  <c r="G569" i="1"/>
  <c r="D569" i="1"/>
  <c r="H569" i="1" s="1"/>
  <c r="C569" i="1"/>
  <c r="G568" i="1"/>
  <c r="D568" i="1"/>
  <c r="H568" i="1" s="1"/>
  <c r="C568" i="1"/>
  <c r="D567" i="1"/>
  <c r="H567" i="1" s="1"/>
  <c r="C567" i="1"/>
  <c r="G566" i="1"/>
  <c r="D566" i="1"/>
  <c r="H566" i="1" s="1"/>
  <c r="C566" i="1"/>
  <c r="D565" i="1"/>
  <c r="D564" i="1"/>
  <c r="H564" i="1" s="1"/>
  <c r="C564" i="1"/>
  <c r="G563" i="1"/>
  <c r="D563" i="1"/>
  <c r="H563" i="1" s="1"/>
  <c r="C563" i="1"/>
  <c r="D562" i="1"/>
  <c r="H562" i="1" s="1"/>
  <c r="C562" i="1"/>
  <c r="G561" i="1"/>
  <c r="D561" i="1"/>
  <c r="H561" i="1" s="1"/>
  <c r="C561" i="1"/>
  <c r="D560" i="1"/>
  <c r="H560" i="1" s="1"/>
  <c r="C560" i="1"/>
  <c r="G559" i="1"/>
  <c r="D559" i="1"/>
  <c r="H559" i="1" s="1"/>
  <c r="C559" i="1"/>
  <c r="D558" i="1"/>
  <c r="H558" i="1" s="1"/>
  <c r="C558" i="1"/>
  <c r="G557" i="1"/>
  <c r="D557" i="1"/>
  <c r="H557" i="1" s="1"/>
  <c r="C557" i="1"/>
  <c r="D556" i="1"/>
  <c r="H556" i="1" s="1"/>
  <c r="C556" i="1"/>
  <c r="G555" i="1"/>
  <c r="D555" i="1"/>
  <c r="H555" i="1" s="1"/>
  <c r="C555" i="1"/>
  <c r="D554" i="1"/>
  <c r="H554" i="1" s="1"/>
  <c r="C554" i="1"/>
  <c r="G553" i="1"/>
  <c r="D553" i="1"/>
  <c r="H553" i="1" s="1"/>
  <c r="C553" i="1"/>
  <c r="D552" i="1"/>
  <c r="H552" i="1" s="1"/>
  <c r="C552" i="1"/>
  <c r="G551" i="1"/>
  <c r="D551" i="1"/>
  <c r="H551" i="1" s="1"/>
  <c r="C551" i="1"/>
  <c r="D550" i="1"/>
  <c r="H550" i="1" s="1"/>
  <c r="C550" i="1"/>
  <c r="G549" i="1"/>
  <c r="D549" i="1"/>
  <c r="H549" i="1" s="1"/>
  <c r="C549" i="1"/>
  <c r="D548" i="1"/>
  <c r="H548" i="1" s="1"/>
  <c r="C548" i="1"/>
  <c r="G547" i="1"/>
  <c r="D547" i="1"/>
  <c r="H547" i="1" s="1"/>
  <c r="C547" i="1"/>
  <c r="D546" i="1"/>
  <c r="H546" i="1" s="1"/>
  <c r="C546" i="1"/>
  <c r="G545" i="1"/>
  <c r="D545" i="1"/>
  <c r="H545" i="1" s="1"/>
  <c r="C545" i="1"/>
  <c r="D544" i="1"/>
  <c r="H544" i="1" s="1"/>
  <c r="C544" i="1"/>
  <c r="G543" i="1"/>
  <c r="D543" i="1"/>
  <c r="H543" i="1" s="1"/>
  <c r="C543" i="1"/>
  <c r="D542" i="1"/>
  <c r="H542" i="1" s="1"/>
  <c r="C542" i="1"/>
  <c r="G541" i="1"/>
  <c r="D541" i="1"/>
  <c r="H541" i="1" s="1"/>
  <c r="C541" i="1"/>
  <c r="D540" i="1"/>
  <c r="H540" i="1" s="1"/>
  <c r="C540" i="1"/>
  <c r="G539" i="1"/>
  <c r="D539" i="1"/>
  <c r="H539" i="1" s="1"/>
  <c r="C539" i="1"/>
  <c r="D538" i="1"/>
  <c r="H538" i="1" s="1"/>
  <c r="C538" i="1"/>
  <c r="G537" i="1"/>
  <c r="D537" i="1"/>
  <c r="H537" i="1" s="1"/>
  <c r="C537" i="1"/>
  <c r="D536" i="1"/>
  <c r="H536" i="1" s="1"/>
  <c r="C536" i="1"/>
  <c r="G535" i="1"/>
  <c r="D535" i="1"/>
  <c r="H535" i="1" s="1"/>
  <c r="C535" i="1"/>
  <c r="D534" i="1"/>
  <c r="H534" i="1" s="1"/>
  <c r="C534" i="1"/>
  <c r="G533" i="1"/>
  <c r="D533" i="1"/>
  <c r="H533" i="1" s="1"/>
  <c r="C533" i="1"/>
  <c r="D532" i="1"/>
  <c r="H532" i="1" s="1"/>
  <c r="C532" i="1"/>
  <c r="G531" i="1"/>
  <c r="D531" i="1"/>
  <c r="H531" i="1" s="1"/>
  <c r="C531" i="1"/>
  <c r="C530"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H460" i="1"/>
  <c r="D460" i="1"/>
  <c r="G460" i="1" s="1"/>
  <c r="C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H425" i="1"/>
  <c r="D425" i="1"/>
  <c r="G425" i="1" s="1"/>
  <c r="C425" i="1"/>
  <c r="D424" i="1"/>
  <c r="D423" i="1"/>
  <c r="H423" i="1" s="1"/>
  <c r="C423" i="1"/>
  <c r="C422" i="1"/>
  <c r="D421" i="1"/>
  <c r="H421" i="1" s="1"/>
  <c r="C421" i="1"/>
  <c r="D416" i="1"/>
  <c r="H416" i="1" s="1"/>
  <c r="C416" i="1"/>
  <c r="G415"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H384" i="1" s="1"/>
  <c r="C384" i="1"/>
  <c r="D383" i="1"/>
  <c r="H383" i="1" s="1"/>
  <c r="C383" i="1"/>
  <c r="H382" i="1"/>
  <c r="G382" i="1"/>
  <c r="D382" i="1"/>
  <c r="C382" i="1"/>
  <c r="H381" i="1"/>
  <c r="G381" i="1"/>
  <c r="D381" i="1"/>
  <c r="C381" i="1"/>
  <c r="H380" i="1"/>
  <c r="G380" i="1"/>
  <c r="D380" i="1"/>
  <c r="C380" i="1"/>
  <c r="H379" i="1"/>
  <c r="G379" i="1"/>
  <c r="D379" i="1"/>
  <c r="C379" i="1"/>
  <c r="H378" i="1"/>
  <c r="G378" i="1"/>
  <c r="D378" i="1"/>
  <c r="C378" i="1"/>
  <c r="D377" i="1"/>
  <c r="H377" i="1" s="1"/>
  <c r="C377" i="1"/>
  <c r="D376" i="1"/>
  <c r="G376" i="1" s="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G346" i="1"/>
  <c r="D346" i="1"/>
  <c r="H346" i="1" s="1"/>
  <c r="C346" i="1"/>
  <c r="G345" i="1"/>
  <c r="D345" i="1"/>
  <c r="H345" i="1" s="1"/>
  <c r="C345" i="1"/>
  <c r="G344" i="1"/>
  <c r="D344" i="1"/>
  <c r="H344" i="1" s="1"/>
  <c r="C344" i="1"/>
  <c r="G343" i="1"/>
  <c r="D343" i="1"/>
  <c r="H343" i="1" s="1"/>
  <c r="C343" i="1"/>
  <c r="G342" i="1"/>
  <c r="D342" i="1"/>
  <c r="H342" i="1" s="1"/>
  <c r="C342" i="1"/>
  <c r="G341" i="1"/>
  <c r="D341" i="1"/>
  <c r="H341" i="1" s="1"/>
  <c r="C341" i="1"/>
  <c r="G340" i="1"/>
  <c r="D340" i="1"/>
  <c r="H340" i="1" s="1"/>
  <c r="C340" i="1"/>
  <c r="G339" i="1"/>
  <c r="D339" i="1"/>
  <c r="H339" i="1" s="1"/>
  <c r="C339" i="1"/>
  <c r="G338"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D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2" i="1"/>
  <c r="G302" i="1" s="1"/>
  <c r="C302" i="1"/>
  <c r="D301" i="1"/>
  <c r="G301" i="1" s="1"/>
  <c r="C301" i="1"/>
  <c r="H300" i="1"/>
  <c r="D300" i="1"/>
  <c r="G300" i="1" s="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D227" i="1"/>
  <c r="D226"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C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C161" i="1"/>
  <c r="H159" i="1"/>
  <c r="D159" i="1"/>
  <c r="G159" i="1" s="1"/>
  <c r="C159" i="1"/>
  <c r="D158" i="1"/>
  <c r="H158" i="1" s="1"/>
  <c r="C158" i="1"/>
  <c r="D157" i="1"/>
  <c r="H157" i="1" s="1"/>
  <c r="C157" i="1"/>
  <c r="C156" i="1"/>
  <c r="H155" i="1"/>
  <c r="D155" i="1"/>
  <c r="G155" i="1" s="1"/>
  <c r="C155" i="1"/>
  <c r="H154" i="1"/>
  <c r="G154" i="1"/>
  <c r="D154" i="1"/>
  <c r="C154" i="1"/>
  <c r="H153" i="1"/>
  <c r="D153" i="1"/>
  <c r="G153" i="1" s="1"/>
  <c r="C153" i="1"/>
  <c r="H152" i="1"/>
  <c r="G152" i="1"/>
  <c r="D152" i="1"/>
  <c r="C152" i="1"/>
  <c r="H151" i="1"/>
  <c r="G151" i="1"/>
  <c r="D151" i="1"/>
  <c r="C151" i="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D136" i="1"/>
  <c r="G135" i="1"/>
  <c r="D135" i="1"/>
  <c r="H135" i="1" s="1"/>
  <c r="C135" i="1"/>
  <c r="G134" i="1"/>
  <c r="D134" i="1"/>
  <c r="H134" i="1" s="1"/>
  <c r="C134" i="1"/>
  <c r="G133" i="1"/>
  <c r="D133" i="1"/>
  <c r="H133" i="1" s="1"/>
  <c r="C133" i="1"/>
  <c r="D132" i="1"/>
  <c r="H132" i="1" s="1"/>
  <c r="C132" i="1"/>
  <c r="C131" i="1"/>
  <c r="C130" i="1"/>
  <c r="G129" i="1"/>
  <c r="D129" i="1"/>
  <c r="H129" i="1" s="1"/>
  <c r="C129" i="1"/>
  <c r="G128" i="1"/>
  <c r="D128" i="1"/>
  <c r="H128" i="1" s="1"/>
  <c r="C128" i="1"/>
  <c r="G127" i="1"/>
  <c r="D127" i="1"/>
  <c r="H127" i="1" s="1"/>
  <c r="C127" i="1"/>
  <c r="G126" i="1"/>
  <c r="D126" i="1"/>
  <c r="H126" i="1" s="1"/>
  <c r="C126" i="1"/>
  <c r="G125" i="1"/>
  <c r="D125" i="1"/>
  <c r="H125" i="1" s="1"/>
  <c r="C125" i="1"/>
  <c r="D124" i="1"/>
  <c r="H124" i="1" s="1"/>
  <c r="C124" i="1"/>
  <c r="G123" i="1"/>
  <c r="D123" i="1"/>
  <c r="H123" i="1" s="1"/>
  <c r="C123" i="1"/>
  <c r="C122" i="1"/>
  <c r="C121" i="1"/>
  <c r="G120"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G108" i="1"/>
  <c r="D108" i="1"/>
  <c r="H108" i="1" s="1"/>
  <c r="C108" i="1"/>
  <c r="G107" i="1"/>
  <c r="D107" i="1"/>
  <c r="H107" i="1" s="1"/>
  <c r="C107" i="1"/>
  <c r="G106" i="1"/>
  <c r="D106" i="1"/>
  <c r="H106" i="1" s="1"/>
  <c r="C106" i="1"/>
  <c r="G105" i="1"/>
  <c r="D105" i="1"/>
  <c r="H105" i="1" s="1"/>
  <c r="C105" i="1"/>
  <c r="G104" i="1"/>
  <c r="D104" i="1"/>
  <c r="H104" i="1" s="1"/>
  <c r="C104" i="1"/>
  <c r="G103" i="1"/>
  <c r="D103" i="1"/>
  <c r="H103" i="1" s="1"/>
  <c r="C103" i="1"/>
  <c r="D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G1390" i="1" l="1"/>
  <c r="E335" i="9"/>
  <c r="B335" i="9" s="1"/>
  <c r="G1389" i="1"/>
  <c r="G1387" i="1"/>
  <c r="H1258" i="1"/>
  <c r="H1306" i="1"/>
  <c r="E255" i="5"/>
  <c r="D1259" i="1" s="1"/>
  <c r="G1259" i="1" s="1"/>
  <c r="G1262" i="1"/>
  <c r="H1265" i="1"/>
  <c r="H1539" i="1"/>
  <c r="G1539" i="1"/>
  <c r="G1540" i="1"/>
  <c r="G1541" i="1"/>
  <c r="I1541" i="1" s="1"/>
  <c r="H1683" i="1"/>
  <c r="H1602" i="1"/>
  <c r="G1602" i="1"/>
  <c r="G1605" i="1"/>
  <c r="H1586" i="1"/>
  <c r="D44" i="8"/>
  <c r="G344" i="9" s="1"/>
  <c r="E344" i="9" s="1"/>
  <c r="B344" i="9" s="1"/>
  <c r="C1583" i="1"/>
  <c r="G1585" i="1"/>
  <c r="G1424" i="1"/>
  <c r="G1426" i="1"/>
  <c r="H1264" i="1"/>
  <c r="D1260" i="1"/>
  <c r="H1260" i="1" s="1"/>
  <c r="G1261" i="1"/>
  <c r="F256" i="5"/>
  <c r="D1301" i="1"/>
  <c r="E296" i="5"/>
  <c r="D1300" i="1" s="1"/>
  <c r="G1302" i="1"/>
  <c r="H1259" i="1"/>
  <c r="E303" i="9"/>
  <c r="B303" i="9" s="1"/>
  <c r="D1256" i="1"/>
  <c r="H1184" i="1"/>
  <c r="G1182" i="1"/>
  <c r="G1183" i="1"/>
  <c r="F341" i="9"/>
  <c r="B341" i="9" s="1"/>
  <c r="G1052" i="1"/>
  <c r="G1035" i="1"/>
  <c r="E12" i="5"/>
  <c r="D1017" i="1" s="1"/>
  <c r="G1027" i="1"/>
  <c r="D1024" i="1"/>
  <c r="H1024" i="1" s="1"/>
  <c r="G423" i="1"/>
  <c r="F428" i="4"/>
  <c r="G416" i="1"/>
  <c r="G414" i="1"/>
  <c r="H302" i="1"/>
  <c r="H301" i="1"/>
  <c r="H422" i="1"/>
  <c r="G422" i="1"/>
  <c r="E26" i="9"/>
  <c r="B26" i="9" s="1"/>
  <c r="G652" i="1"/>
  <c r="G646" i="1"/>
  <c r="G635" i="1"/>
  <c r="F373" i="4"/>
  <c r="G383" i="1"/>
  <c r="G384" i="1"/>
  <c r="G377" i="1"/>
  <c r="G368" i="1"/>
  <c r="G374" i="1"/>
  <c r="H376" i="1"/>
  <c r="G421" i="1"/>
  <c r="E294" i="9"/>
  <c r="B294" i="9" s="1"/>
  <c r="F244" i="9"/>
  <c r="B244" i="9" s="1"/>
  <c r="B242" i="9"/>
  <c r="F240" i="9"/>
  <c r="B240" i="9" s="1"/>
  <c r="E51" i="9"/>
  <c r="B51" i="9" s="1"/>
  <c r="B238" i="9"/>
  <c r="D174" i="1"/>
  <c r="H174" i="1" s="1"/>
  <c r="F170" i="4"/>
  <c r="E49" i="9"/>
  <c r="B49" i="9" s="1"/>
  <c r="G158" i="1"/>
  <c r="G157" i="1"/>
  <c r="H156" i="1"/>
  <c r="G156" i="1"/>
  <c r="E153" i="4"/>
  <c r="D149" i="1" s="1"/>
  <c r="G149" i="1" s="1"/>
  <c r="F160" i="4"/>
  <c r="D150" i="1"/>
  <c r="H130" i="1"/>
  <c r="G130" i="1"/>
  <c r="D131" i="1"/>
  <c r="G132" i="1"/>
  <c r="H121" i="1"/>
  <c r="G121" i="1"/>
  <c r="G124" i="1"/>
  <c r="D122" i="1"/>
  <c r="E40" i="9"/>
  <c r="B40" i="9" s="1"/>
  <c r="E31" i="9"/>
  <c r="B31" i="9" s="1"/>
  <c r="F236" i="9"/>
  <c r="B236" i="9" s="1"/>
  <c r="E37" i="9"/>
  <c r="B37" i="9" s="1"/>
  <c r="E326" i="9"/>
  <c r="B326" i="9" s="1"/>
  <c r="G1557" i="1"/>
  <c r="J1557" i="1"/>
  <c r="H1557" i="1"/>
  <c r="G79" i="1"/>
  <c r="G80" i="1"/>
  <c r="G81" i="1"/>
  <c r="G82" i="1"/>
  <c r="G83" i="1"/>
  <c r="G84" i="1"/>
  <c r="G85" i="1"/>
  <c r="G86" i="1"/>
  <c r="G87" i="1"/>
  <c r="G88" i="1"/>
  <c r="G89" i="1"/>
  <c r="G90" i="1"/>
  <c r="G91" i="1"/>
  <c r="G92" i="1"/>
  <c r="G93" i="1"/>
  <c r="G94" i="1"/>
  <c r="G95" i="1"/>
  <c r="G96" i="1"/>
  <c r="G97" i="1"/>
  <c r="G98" i="1"/>
  <c r="G99" i="1"/>
  <c r="G100" i="1"/>
  <c r="G101" i="1"/>
  <c r="G161" i="1"/>
  <c r="G162" i="1"/>
  <c r="G163" i="1"/>
  <c r="G164" i="1"/>
  <c r="G165" i="1"/>
  <c r="G166" i="1"/>
  <c r="G167" i="1"/>
  <c r="G168" i="1"/>
  <c r="G169" i="1"/>
  <c r="G170" i="1"/>
  <c r="G171" i="1"/>
  <c r="G172" i="1"/>
  <c r="G173"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305" i="1"/>
  <c r="G306" i="1"/>
  <c r="G307" i="1"/>
  <c r="G308" i="1"/>
  <c r="G309" i="1"/>
  <c r="G310" i="1"/>
  <c r="G311" i="1"/>
  <c r="G312" i="1"/>
  <c r="G313" i="1"/>
  <c r="G314" i="1"/>
  <c r="G315" i="1"/>
  <c r="G517" i="1"/>
  <c r="G518" i="1"/>
  <c r="G519" i="1"/>
  <c r="G520" i="1"/>
  <c r="G521" i="1"/>
  <c r="G522" i="1"/>
  <c r="G523" i="1"/>
  <c r="G524" i="1"/>
  <c r="G525" i="1"/>
  <c r="G526" i="1"/>
  <c r="G527" i="1"/>
  <c r="G528" i="1"/>
  <c r="G532" i="1"/>
  <c r="G536" i="1"/>
  <c r="G540" i="1"/>
  <c r="G544" i="1"/>
  <c r="G548" i="1"/>
  <c r="G552" i="1"/>
  <c r="G556" i="1"/>
  <c r="G560" i="1"/>
  <c r="G564" i="1"/>
  <c r="G567" i="1"/>
  <c r="G572" i="1"/>
  <c r="G576" i="1"/>
  <c r="G580" i="1"/>
  <c r="G584" i="1"/>
  <c r="G588" i="1"/>
  <c r="G595" i="1"/>
  <c r="G599" i="1"/>
  <c r="G603" i="1"/>
  <c r="G607" i="1"/>
  <c r="G611" i="1"/>
  <c r="G615" i="1"/>
  <c r="G619" i="1"/>
  <c r="G626" i="1"/>
  <c r="G630" i="1"/>
  <c r="G636"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968" i="1"/>
  <c r="H968" i="1"/>
  <c r="G971" i="1"/>
  <c r="H971" i="1"/>
  <c r="G976" i="1"/>
  <c r="H976" i="1"/>
  <c r="G979" i="1"/>
  <c r="H979" i="1"/>
  <c r="G984" i="1"/>
  <c r="H984" i="1"/>
  <c r="G987" i="1"/>
  <c r="H987" i="1"/>
  <c r="G992" i="1"/>
  <c r="H992" i="1"/>
  <c r="G995" i="1"/>
  <c r="H995" i="1"/>
  <c r="G1000" i="1"/>
  <c r="H1000" i="1"/>
  <c r="G1003" i="1"/>
  <c r="H1003" i="1"/>
  <c r="G1008" i="1"/>
  <c r="H1008" i="1"/>
  <c r="G1014" i="1"/>
  <c r="H1014" i="1"/>
  <c r="G1022" i="1"/>
  <c r="H1022" i="1"/>
  <c r="G1025" i="1"/>
  <c r="H1025" i="1"/>
  <c r="G1030" i="1"/>
  <c r="H1030" i="1"/>
  <c r="G1033" i="1"/>
  <c r="H1033" i="1"/>
  <c r="G1038" i="1"/>
  <c r="H1038" i="1"/>
  <c r="G1041" i="1"/>
  <c r="H1041" i="1"/>
  <c r="G1046" i="1"/>
  <c r="H1046" i="1"/>
  <c r="G1049" i="1"/>
  <c r="H1049" i="1"/>
  <c r="G1054" i="1"/>
  <c r="H1054" i="1"/>
  <c r="G1057" i="1"/>
  <c r="H1057" i="1"/>
  <c r="G1062" i="1"/>
  <c r="H1062" i="1"/>
  <c r="G1065" i="1"/>
  <c r="H1065" i="1"/>
  <c r="G1564" i="1"/>
  <c r="J1564" i="1"/>
  <c r="H1564" i="1"/>
  <c r="G1566" i="1"/>
  <c r="J1566" i="1"/>
  <c r="H1566" i="1"/>
  <c r="G1568" i="1"/>
  <c r="I1568" i="1" s="1"/>
  <c r="J1568" i="1"/>
  <c r="H1568" i="1"/>
  <c r="G1570" i="1"/>
  <c r="I1570" i="1" s="1"/>
  <c r="J1570" i="1"/>
  <c r="H1570" i="1"/>
  <c r="H1578" i="1"/>
  <c r="J1578" i="1"/>
  <c r="G1578" i="1"/>
  <c r="I1578" i="1" s="1"/>
  <c r="H1580" i="1"/>
  <c r="J1580" i="1"/>
  <c r="G1580" i="1"/>
  <c r="I1580" i="1" s="1"/>
  <c r="H1584" i="1"/>
  <c r="G1584" i="1"/>
  <c r="H1588" i="1"/>
  <c r="G1588" i="1"/>
  <c r="H1592" i="1"/>
  <c r="G1592" i="1"/>
  <c r="H1596" i="1"/>
  <c r="G1596" i="1"/>
  <c r="H1600" i="1"/>
  <c r="G1600" i="1"/>
  <c r="H1604" i="1"/>
  <c r="G1604" i="1"/>
  <c r="H1608" i="1"/>
  <c r="G1608" i="1"/>
  <c r="H1612" i="1"/>
  <c r="G1612" i="1"/>
  <c r="H1616" i="1"/>
  <c r="G1616" i="1"/>
  <c r="H1620" i="1"/>
  <c r="G1620" i="1"/>
  <c r="G1559" i="1"/>
  <c r="I1559" i="1" s="1"/>
  <c r="J1559" i="1"/>
  <c r="H1559" i="1"/>
  <c r="H1632" i="1"/>
  <c r="G1632" i="1"/>
  <c r="H1637" i="1"/>
  <c r="G1637" i="1"/>
  <c r="H1648" i="1"/>
  <c r="G1648" i="1"/>
  <c r="H1653" i="1"/>
  <c r="G1653" i="1"/>
  <c r="H1664" i="1"/>
  <c r="G1664" i="1"/>
  <c r="H1669" i="1"/>
  <c r="G1669" i="1"/>
  <c r="H1680" i="1"/>
  <c r="G1680" i="1"/>
  <c r="H1685" i="1"/>
  <c r="G1685" i="1"/>
  <c r="G534" i="1"/>
  <c r="G538" i="1"/>
  <c r="G542" i="1"/>
  <c r="G546" i="1"/>
  <c r="G550" i="1"/>
  <c r="G554" i="1"/>
  <c r="G558" i="1"/>
  <c r="G562" i="1"/>
  <c r="G570" i="1"/>
  <c r="G574" i="1"/>
  <c r="G578" i="1"/>
  <c r="G582" i="1"/>
  <c r="G586" i="1"/>
  <c r="G590" i="1"/>
  <c r="G593" i="1"/>
  <c r="G597" i="1"/>
  <c r="G601" i="1"/>
  <c r="G605" i="1"/>
  <c r="G609" i="1"/>
  <c r="G613" i="1"/>
  <c r="G617" i="1"/>
  <c r="G621" i="1"/>
  <c r="G624" i="1"/>
  <c r="G628" i="1"/>
  <c r="G632"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967" i="1"/>
  <c r="H967" i="1"/>
  <c r="G972" i="1"/>
  <c r="H972" i="1"/>
  <c r="G975" i="1"/>
  <c r="H975" i="1"/>
  <c r="G980" i="1"/>
  <c r="H980" i="1"/>
  <c r="G983" i="1"/>
  <c r="H983" i="1"/>
  <c r="G988" i="1"/>
  <c r="H988" i="1"/>
  <c r="G991" i="1"/>
  <c r="H991" i="1"/>
  <c r="G996" i="1"/>
  <c r="H996" i="1"/>
  <c r="G999" i="1"/>
  <c r="H999" i="1"/>
  <c r="G1004" i="1"/>
  <c r="H1004" i="1"/>
  <c r="G1007" i="1"/>
  <c r="H1007" i="1"/>
  <c r="G1013" i="1"/>
  <c r="H1013" i="1"/>
  <c r="G1018" i="1"/>
  <c r="H1018" i="1"/>
  <c r="G1021" i="1"/>
  <c r="H1021" i="1"/>
  <c r="G1026" i="1"/>
  <c r="H1026" i="1"/>
  <c r="G1029" i="1"/>
  <c r="H1029" i="1"/>
  <c r="G1034" i="1"/>
  <c r="H1034" i="1"/>
  <c r="G1037" i="1"/>
  <c r="H1037" i="1"/>
  <c r="G1042" i="1"/>
  <c r="H1042" i="1"/>
  <c r="G1045" i="1"/>
  <c r="H1045" i="1"/>
  <c r="G1050" i="1"/>
  <c r="H1050" i="1"/>
  <c r="G1053" i="1"/>
  <c r="H1053" i="1"/>
  <c r="G1058" i="1"/>
  <c r="H1058" i="1"/>
  <c r="G1061" i="1"/>
  <c r="H1061" i="1"/>
  <c r="G1066" i="1"/>
  <c r="H1066" i="1"/>
  <c r="H1542" i="1"/>
  <c r="G1542" i="1"/>
  <c r="I1542" i="1" s="1"/>
  <c r="J1542" i="1"/>
  <c r="H1546" i="1"/>
  <c r="G1546" i="1"/>
  <c r="J1546" i="1"/>
  <c r="G1549" i="1"/>
  <c r="I1549" i="1" s="1"/>
  <c r="J1549" i="1"/>
  <c r="H1549" i="1"/>
  <c r="G1551" i="1"/>
  <c r="I1551" i="1" s="1"/>
  <c r="J1551" i="1"/>
  <c r="H1551" i="1"/>
  <c r="G1553" i="1"/>
  <c r="J1553" i="1"/>
  <c r="H1553" i="1"/>
  <c r="H1628" i="1"/>
  <c r="G1628" i="1"/>
  <c r="H1633" i="1"/>
  <c r="G1633" i="1"/>
  <c r="H1644" i="1"/>
  <c r="G1644" i="1"/>
  <c r="H1649" i="1"/>
  <c r="G1649" i="1"/>
  <c r="H1660" i="1"/>
  <c r="G1660" i="1"/>
  <c r="H1665" i="1"/>
  <c r="G1665" i="1"/>
  <c r="H1676" i="1"/>
  <c r="G1676" i="1"/>
  <c r="H1681" i="1"/>
  <c r="G1681" i="1"/>
  <c r="F231" i="4"/>
  <c r="D230" i="4"/>
  <c r="F171" i="5"/>
  <c r="C1176" i="1"/>
  <c r="D1555" i="1"/>
  <c r="H1555" i="1" s="1"/>
  <c r="I34" i="3"/>
  <c r="C1571" i="1"/>
  <c r="H35" i="3"/>
  <c r="C1621" i="1"/>
  <c r="H1544" i="1"/>
  <c r="G1544" i="1"/>
  <c r="I1544" i="1" s="1"/>
  <c r="J1544" i="1"/>
  <c r="G1563" i="1"/>
  <c r="H1563" i="1"/>
  <c r="G1576" i="1"/>
  <c r="I1576" i="1" s="1"/>
  <c r="J1576" i="1"/>
  <c r="H1576" i="1"/>
  <c r="G1579" i="1"/>
  <c r="I1579" i="1" s="1"/>
  <c r="J1579" i="1"/>
  <c r="H1579" i="1"/>
  <c r="G1581" i="1"/>
  <c r="J1581" i="1"/>
  <c r="H1581" i="1"/>
  <c r="H1624" i="1"/>
  <c r="G1624" i="1"/>
  <c r="H1629" i="1"/>
  <c r="G1629" i="1"/>
  <c r="H1640" i="1"/>
  <c r="G1640" i="1"/>
  <c r="H1645" i="1"/>
  <c r="G1645" i="1"/>
  <c r="H1656" i="1"/>
  <c r="G1656" i="1"/>
  <c r="H1661" i="1"/>
  <c r="G1661" i="1"/>
  <c r="H1672" i="1"/>
  <c r="G1672" i="1"/>
  <c r="H1677" i="1"/>
  <c r="G1677" i="1"/>
  <c r="F8" i="4"/>
  <c r="D7" i="4"/>
  <c r="F135" i="4"/>
  <c r="E647" i="4"/>
  <c r="D641" i="1" s="1"/>
  <c r="F426" i="4"/>
  <c r="F135" i="5"/>
  <c r="C1140" i="1"/>
  <c r="C1152" i="1"/>
  <c r="F165" i="5"/>
  <c r="C1170" i="1"/>
  <c r="F274" i="5"/>
  <c r="C1278" i="1"/>
  <c r="F5" i="6"/>
  <c r="C1401" i="1"/>
  <c r="H27" i="3"/>
  <c r="E5" i="7"/>
  <c r="C1622" i="1"/>
  <c r="I40" i="3"/>
  <c r="C227" i="1"/>
  <c r="C316" i="1"/>
  <c r="H1548" i="1"/>
  <c r="J1548" i="1"/>
  <c r="G1548" i="1"/>
  <c r="I1548" i="1" s="1"/>
  <c r="H1550" i="1"/>
  <c r="J1550" i="1"/>
  <c r="G1550" i="1"/>
  <c r="H1552" i="1"/>
  <c r="J1552" i="1"/>
  <c r="G1552" i="1"/>
  <c r="H1554" i="1"/>
  <c r="J1554" i="1"/>
  <c r="G1554" i="1"/>
  <c r="I1554" i="1" s="1"/>
  <c r="G1561" i="1"/>
  <c r="J1561" i="1"/>
  <c r="H1561" i="1"/>
  <c r="H1565" i="1"/>
  <c r="J1565" i="1"/>
  <c r="G1565" i="1"/>
  <c r="H1567" i="1"/>
  <c r="J1567" i="1"/>
  <c r="G1567" i="1"/>
  <c r="H1569" i="1"/>
  <c r="J1569" i="1"/>
  <c r="G1569" i="1"/>
  <c r="I1569" i="1" s="1"/>
  <c r="G1574" i="1"/>
  <c r="J1574" i="1"/>
  <c r="H1574" i="1"/>
  <c r="H1625" i="1"/>
  <c r="G1625" i="1"/>
  <c r="H1636" i="1"/>
  <c r="G1636" i="1"/>
  <c r="H1641" i="1"/>
  <c r="G1641" i="1"/>
  <c r="H1652" i="1"/>
  <c r="G1652" i="1"/>
  <c r="H1657" i="1"/>
  <c r="G1657" i="1"/>
  <c r="H1668" i="1"/>
  <c r="G1668" i="1"/>
  <c r="H1673" i="1"/>
  <c r="G1673" i="1"/>
  <c r="H1684" i="1"/>
  <c r="G1684" i="1"/>
  <c r="E7" i="4"/>
  <c r="F107" i="4"/>
  <c r="D106" i="4"/>
  <c r="F134" i="4"/>
  <c r="F202" i="4"/>
  <c r="F83" i="4"/>
  <c r="D82" i="4"/>
  <c r="F141" i="4"/>
  <c r="D140" i="4"/>
  <c r="F274" i="4"/>
  <c r="D273" i="4"/>
  <c r="E309" i="4"/>
  <c r="D597" i="4"/>
  <c r="F616" i="4"/>
  <c r="F630" i="4"/>
  <c r="D629" i="4"/>
  <c r="I1543" i="1"/>
  <c r="I1545" i="1"/>
  <c r="D49" i="4"/>
  <c r="E82" i="4"/>
  <c r="D78" i="1" s="1"/>
  <c r="F112" i="4"/>
  <c r="F154" i="4"/>
  <c r="E164" i="4"/>
  <c r="D160" i="1" s="1"/>
  <c r="F362" i="4"/>
  <c r="D361" i="4"/>
  <c r="F63" i="5"/>
  <c r="C1068" i="1"/>
  <c r="D1075" i="1"/>
  <c r="F107" i="5"/>
  <c r="C1112" i="1"/>
  <c r="F143" i="5"/>
  <c r="C1148" i="1"/>
  <c r="F126" i="4"/>
  <c r="F165" i="4"/>
  <c r="D164" i="4"/>
  <c r="F216" i="4"/>
  <c r="F310" i="4"/>
  <c r="D309" i="4"/>
  <c r="E361" i="4"/>
  <c r="F532" i="4"/>
  <c r="D522" i="4"/>
  <c r="D430" i="4" s="1"/>
  <c r="F536" i="4"/>
  <c r="F572" i="4"/>
  <c r="D571" i="4"/>
  <c r="F656" i="4"/>
  <c r="D491" i="4"/>
  <c r="F502" i="4"/>
  <c r="D12" i="5"/>
  <c r="F45" i="5"/>
  <c r="G314" i="9"/>
  <c r="E314" i="9" s="1"/>
  <c r="B314" i="9" s="1"/>
  <c r="F89" i="5"/>
  <c r="D88" i="5"/>
  <c r="H316" i="9"/>
  <c r="H315" i="9"/>
  <c r="E147" i="5"/>
  <c r="D1152" i="1" s="1"/>
  <c r="H336" i="9"/>
  <c r="E336" i="9" s="1"/>
  <c r="B336" i="9" s="1"/>
  <c r="E177" i="5"/>
  <c r="D251" i="5"/>
  <c r="F255" i="5"/>
  <c r="G346" i="9"/>
  <c r="E346" i="9" s="1"/>
  <c r="D647" i="4"/>
  <c r="E648" i="4"/>
  <c r="D642" i="1" s="1"/>
  <c r="E536" i="4"/>
  <c r="E597" i="4"/>
  <c r="D591" i="1" s="1"/>
  <c r="F607" i="4"/>
  <c r="F150" i="5"/>
  <c r="E337" i="9"/>
  <c r="B337" i="9" s="1"/>
  <c r="D203" i="5"/>
  <c r="F219" i="5"/>
  <c r="F277" i="5"/>
  <c r="D35" i="6"/>
  <c r="D129" i="6"/>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F178" i="5"/>
  <c r="F260" i="5"/>
  <c r="F10" i="6"/>
  <c r="F94" i="6"/>
  <c r="D114" i="6"/>
  <c r="G315" i="9"/>
  <c r="G316" i="9"/>
  <c r="E316" i="9" s="1"/>
  <c r="B316" i="9" s="1"/>
  <c r="E339" i="9"/>
  <c r="B339" i="9" s="1"/>
  <c r="H19" i="9"/>
  <c r="E19" i="9" s="1"/>
  <c r="B19" i="9" s="1"/>
  <c r="G174" i="9"/>
  <c r="E174" i="9" s="1"/>
  <c r="B174" i="9" s="1"/>
  <c r="G175" i="9"/>
  <c r="E175" i="9" s="1"/>
  <c r="B175" i="9" s="1"/>
  <c r="G176" i="9"/>
  <c r="E176" i="9" s="1"/>
  <c r="B176" i="9" s="1"/>
  <c r="G177" i="9"/>
  <c r="E177" i="9" s="1"/>
  <c r="B177" i="9" s="1"/>
  <c r="G178" i="9"/>
  <c r="E178" i="9" s="1"/>
  <c r="B178" i="9" s="1"/>
  <c r="G179" i="9"/>
  <c r="H179" i="9"/>
  <c r="G180" i="9"/>
  <c r="E180" i="9" s="1"/>
  <c r="B180" i="9" s="1"/>
  <c r="E315" i="9" l="1"/>
  <c r="B315" i="9" s="1"/>
  <c r="E251" i="5"/>
  <c r="I25" i="3" s="1"/>
  <c r="G1260" i="1"/>
  <c r="I39" i="3"/>
  <c r="K1481" i="9"/>
  <c r="H11" i="3"/>
  <c r="N3" i="9" s="1"/>
  <c r="G343" i="9"/>
  <c r="E343" i="9" s="1"/>
  <c r="E342" i="9" s="1"/>
  <c r="G1583" i="1"/>
  <c r="H1583" i="1"/>
  <c r="H1300" i="1"/>
  <c r="G1300" i="1"/>
  <c r="H1301" i="1"/>
  <c r="G1301" i="1"/>
  <c r="G1256" i="1"/>
  <c r="H1256" i="1"/>
  <c r="F147" i="5"/>
  <c r="E7" i="5"/>
  <c r="G1024" i="1"/>
  <c r="B207" i="9"/>
  <c r="G174" i="1"/>
  <c r="E152" i="4"/>
  <c r="D148" i="1" s="1"/>
  <c r="H24" i="9"/>
  <c r="F153" i="4"/>
  <c r="H149" i="1"/>
  <c r="G24" i="9"/>
  <c r="G150" i="1"/>
  <c r="H150" i="1"/>
  <c r="H131" i="1"/>
  <c r="G131" i="1"/>
  <c r="H122" i="1"/>
  <c r="G122" i="1"/>
  <c r="F430" i="4"/>
  <c r="C424" i="1"/>
  <c r="F129" i="6"/>
  <c r="C1525" i="1"/>
  <c r="D7" i="5"/>
  <c r="F12" i="5"/>
  <c r="C1017" i="1"/>
  <c r="F571" i="4"/>
  <c r="C565" i="1"/>
  <c r="F140" i="4"/>
  <c r="C136" i="1"/>
  <c r="F35" i="6"/>
  <c r="C1431" i="1"/>
  <c r="H28" i="3"/>
  <c r="I22" i="3"/>
  <c r="D1012" i="1"/>
  <c r="F647" i="4"/>
  <c r="C641" i="1"/>
  <c r="F251" i="5"/>
  <c r="C1255" i="1"/>
  <c r="H25" i="3"/>
  <c r="E308" i="4"/>
  <c r="D304" i="1"/>
  <c r="G227" i="1"/>
  <c r="H227" i="1"/>
  <c r="D1538" i="1"/>
  <c r="I33" i="3"/>
  <c r="D141" i="6"/>
  <c r="H1170" i="1"/>
  <c r="G1170" i="1"/>
  <c r="G1140" i="1"/>
  <c r="H1140" i="1"/>
  <c r="F230" i="4"/>
  <c r="C226" i="1"/>
  <c r="G338" i="9"/>
  <c r="E338" i="9" s="1"/>
  <c r="B338" i="9" s="1"/>
  <c r="F203" i="5"/>
  <c r="C1207" i="1"/>
  <c r="F88" i="5"/>
  <c r="D69" i="5"/>
  <c r="C1093" i="1"/>
  <c r="I18" i="3"/>
  <c r="H1068" i="1"/>
  <c r="G1068" i="1"/>
  <c r="F629" i="4"/>
  <c r="C623" i="1"/>
  <c r="E6" i="4"/>
  <c r="D3" i="1"/>
  <c r="F114" i="6"/>
  <c r="C1510" i="1"/>
  <c r="H30" i="3"/>
  <c r="F228" i="9"/>
  <c r="B228" i="9" s="1"/>
  <c r="D177" i="5"/>
  <c r="D1181" i="1"/>
  <c r="I24" i="3"/>
  <c r="F491" i="4"/>
  <c r="C485" i="1"/>
  <c r="D535" i="4"/>
  <c r="E360" i="4"/>
  <c r="D356" i="1"/>
  <c r="F164" i="4"/>
  <c r="C160" i="1"/>
  <c r="G1148" i="1"/>
  <c r="H1148" i="1"/>
  <c r="G1075" i="1"/>
  <c r="H1075" i="1"/>
  <c r="D360" i="4"/>
  <c r="F361" i="4"/>
  <c r="C356" i="1"/>
  <c r="F273" i="4"/>
  <c r="C269" i="1"/>
  <c r="F82" i="4"/>
  <c r="C78" i="1"/>
  <c r="F106" i="4"/>
  <c r="C102" i="1"/>
  <c r="I1565" i="1"/>
  <c r="I1550" i="1"/>
  <c r="G348" i="9"/>
  <c r="E348" i="9" s="1"/>
  <c r="F7" i="4"/>
  <c r="D6" i="4"/>
  <c r="C3" i="1"/>
  <c r="I1581" i="1"/>
  <c r="H1621" i="1"/>
  <c r="G1621" i="1"/>
  <c r="G1176" i="1"/>
  <c r="H1176" i="1"/>
  <c r="I1553" i="1"/>
  <c r="I1546" i="1"/>
  <c r="I1564" i="1"/>
  <c r="H642" i="1"/>
  <c r="G642" i="1"/>
  <c r="F522" i="4"/>
  <c r="C516" i="1"/>
  <c r="H1112" i="1"/>
  <c r="G1112" i="1"/>
  <c r="F49" i="4"/>
  <c r="C45" i="1"/>
  <c r="G316" i="1"/>
  <c r="H316" i="1"/>
  <c r="H1622" i="1"/>
  <c r="G1622" i="1"/>
  <c r="E179" i="9"/>
  <c r="B179" i="9" s="1"/>
  <c r="E309" i="9"/>
  <c r="B309" i="9" s="1"/>
  <c r="E535" i="4"/>
  <c r="D530" i="1"/>
  <c r="B346" i="9"/>
  <c r="E345" i="9"/>
  <c r="I10" i="3" s="1"/>
  <c r="D308" i="4"/>
  <c r="F309" i="4"/>
  <c r="C304" i="1"/>
  <c r="E69" i="5"/>
  <c r="F597" i="4"/>
  <c r="C591" i="1"/>
  <c r="I1574" i="1"/>
  <c r="I1567" i="1"/>
  <c r="I1561" i="1"/>
  <c r="I1552" i="1"/>
  <c r="G1401" i="1"/>
  <c r="H1401" i="1"/>
  <c r="G1278" i="1"/>
  <c r="H1278" i="1"/>
  <c r="H1152" i="1"/>
  <c r="G1152" i="1"/>
  <c r="H1571" i="1"/>
  <c r="G1571" i="1"/>
  <c r="D152" i="4"/>
  <c r="G1555" i="1"/>
  <c r="I1566" i="1"/>
  <c r="I1557" i="1"/>
  <c r="D1255" i="1" l="1"/>
  <c r="E176" i="5"/>
  <c r="D1180" i="1" s="1"/>
  <c r="I11" i="3"/>
  <c r="B343" i="9"/>
  <c r="E299" i="4"/>
  <c r="D295" i="1" s="1"/>
  <c r="E24" i="9"/>
  <c r="B24" i="9" s="1"/>
  <c r="D417" i="4"/>
  <c r="C303" i="1"/>
  <c r="F308" i="4"/>
  <c r="D6" i="5"/>
  <c r="F7" i="5"/>
  <c r="H22" i="3"/>
  <c r="C1012" i="1"/>
  <c r="D299" i="4"/>
  <c r="H18" i="3"/>
  <c r="F152" i="4"/>
  <c r="C148" i="1"/>
  <c r="D422" i="4"/>
  <c r="F6" i="4"/>
  <c r="H17" i="3"/>
  <c r="C2" i="1"/>
  <c r="H1093" i="1"/>
  <c r="G1093" i="1"/>
  <c r="H1538" i="1"/>
  <c r="G1538" i="1"/>
  <c r="G1525" i="1"/>
  <c r="H1525" i="1"/>
  <c r="G424" i="1"/>
  <c r="H424" i="1"/>
  <c r="G102" i="1"/>
  <c r="H102" i="1"/>
  <c r="G136" i="1"/>
  <c r="H136" i="1"/>
  <c r="G1017" i="1"/>
  <c r="H1017" i="1"/>
  <c r="E640" i="4"/>
  <c r="D634" i="1" s="1"/>
  <c r="D529" i="1"/>
  <c r="E639" i="4"/>
  <c r="D633" i="1" s="1"/>
  <c r="H45" i="1"/>
  <c r="G45" i="1"/>
  <c r="H516" i="1"/>
  <c r="G516" i="1"/>
  <c r="G3" i="1"/>
  <c r="H3" i="1"/>
  <c r="H78" i="1"/>
  <c r="G78" i="1"/>
  <c r="H356" i="1"/>
  <c r="G356" i="1"/>
  <c r="H485" i="1"/>
  <c r="G485" i="1"/>
  <c r="H1510" i="1"/>
  <c r="G1510" i="1"/>
  <c r="E423" i="4"/>
  <c r="H1207" i="1"/>
  <c r="G1207" i="1"/>
  <c r="H565" i="1"/>
  <c r="G565" i="1"/>
  <c r="D1074" i="1"/>
  <c r="I23" i="3"/>
  <c r="F177" i="5"/>
  <c r="D176" i="5"/>
  <c r="C1181" i="1"/>
  <c r="H24" i="3"/>
  <c r="I17" i="3"/>
  <c r="E422" i="4"/>
  <c r="D2" i="1"/>
  <c r="H226" i="1"/>
  <c r="G226" i="1"/>
  <c r="E417" i="4"/>
  <c r="D412" i="1" s="1"/>
  <c r="D303" i="1"/>
  <c r="H641" i="1"/>
  <c r="G641" i="1"/>
  <c r="E6" i="5"/>
  <c r="H304" i="1"/>
  <c r="G304" i="1"/>
  <c r="H269" i="1"/>
  <c r="G269" i="1"/>
  <c r="D418" i="4"/>
  <c r="C355" i="1"/>
  <c r="F360" i="4"/>
  <c r="E418" i="4"/>
  <c r="D413" i="1" s="1"/>
  <c r="D355" i="1"/>
  <c r="H623" i="1"/>
  <c r="G623" i="1"/>
  <c r="F69" i="5"/>
  <c r="C1074" i="1"/>
  <c r="H23" i="3"/>
  <c r="H591" i="1"/>
  <c r="G591" i="1"/>
  <c r="H530" i="1"/>
  <c r="G530" i="1"/>
  <c r="E347" i="9"/>
  <c r="B348" i="9"/>
  <c r="H160" i="1"/>
  <c r="G160" i="1"/>
  <c r="F535" i="4"/>
  <c r="D640" i="4"/>
  <c r="C529" i="1"/>
  <c r="F141" i="6"/>
  <c r="C1537" i="1"/>
  <c r="H31" i="3"/>
  <c r="H1255" i="1"/>
  <c r="G1255" i="1"/>
  <c r="H1431" i="1"/>
  <c r="G1431" i="1"/>
  <c r="D639" i="4"/>
  <c r="E301" i="4" l="1"/>
  <c r="D297" i="1" s="1"/>
  <c r="E300" i="4"/>
  <c r="D296" i="1" s="1"/>
  <c r="D301" i="4"/>
  <c r="F299" i="4"/>
  <c r="D423" i="4"/>
  <c r="C295" i="1"/>
  <c r="G306" i="9"/>
  <c r="E306" i="9" s="1"/>
  <c r="B306" i="9" s="1"/>
  <c r="G299" i="9"/>
  <c r="F6" i="5"/>
  <c r="C1011" i="1"/>
  <c r="G355" i="1"/>
  <c r="H355" i="1"/>
  <c r="E643" i="4"/>
  <c r="E424" i="4"/>
  <c r="D419" i="1" s="1"/>
  <c r="D417" i="1"/>
  <c r="C1180" i="1"/>
  <c r="F176" i="5"/>
  <c r="H148" i="1"/>
  <c r="G148" i="1"/>
  <c r="G1012" i="1"/>
  <c r="H1012" i="1"/>
  <c r="H299" i="9"/>
  <c r="D1011" i="1"/>
  <c r="G1181" i="1"/>
  <c r="H1181" i="1"/>
  <c r="F639" i="4"/>
  <c r="C633" i="1"/>
  <c r="H529" i="1"/>
  <c r="G529" i="1"/>
  <c r="G1074" i="1"/>
  <c r="H1074" i="1"/>
  <c r="F418" i="4"/>
  <c r="C413" i="1"/>
  <c r="D300" i="4"/>
  <c r="H303" i="1"/>
  <c r="G303" i="1"/>
  <c r="G1537" i="1"/>
  <c r="H1537" i="1"/>
  <c r="F640" i="4"/>
  <c r="C634" i="1"/>
  <c r="H9" i="3"/>
  <c r="E644" i="4"/>
  <c r="E425" i="4"/>
  <c r="D420" i="1" s="1"/>
  <c r="D418" i="1"/>
  <c r="H20" i="9"/>
  <c r="H2" i="1"/>
  <c r="G2" i="1"/>
  <c r="D643" i="4"/>
  <c r="F422" i="4"/>
  <c r="D424" i="4"/>
  <c r="C417" i="1"/>
  <c r="F417" i="4"/>
  <c r="C412" i="1"/>
  <c r="E646" i="4" l="1"/>
  <c r="D638" i="1"/>
  <c r="F300" i="4"/>
  <c r="C296" i="1"/>
  <c r="G1011" i="1"/>
  <c r="H8" i="3"/>
  <c r="H1011" i="1"/>
  <c r="H295" i="1"/>
  <c r="G295" i="1"/>
  <c r="D645" i="4"/>
  <c r="F643" i="4"/>
  <c r="C637" i="1"/>
  <c r="K3" i="9"/>
  <c r="I9" i="3"/>
  <c r="G413" i="1"/>
  <c r="H413" i="1"/>
  <c r="E645" i="4"/>
  <c r="D637" i="1"/>
  <c r="D644" i="4"/>
  <c r="D425" i="4"/>
  <c r="F423" i="4"/>
  <c r="C418" i="1"/>
  <c r="G20" i="9"/>
  <c r="E20" i="9" s="1"/>
  <c r="B20" i="9" s="1"/>
  <c r="G417" i="1"/>
  <c r="H417" i="1"/>
  <c r="H634" i="1"/>
  <c r="G634" i="1"/>
  <c r="H1180" i="1"/>
  <c r="G1180" i="1"/>
  <c r="E299" i="9"/>
  <c r="H412" i="1"/>
  <c r="G412" i="1"/>
  <c r="F424" i="4"/>
  <c r="C419" i="1"/>
  <c r="H633" i="1"/>
  <c r="G633" i="1"/>
  <c r="F301" i="4"/>
  <c r="C297" i="1"/>
  <c r="G297" i="1" l="1"/>
  <c r="H297" i="1"/>
  <c r="H419" i="1"/>
  <c r="G419" i="1"/>
  <c r="B299" i="9"/>
  <c r="H418" i="1"/>
  <c r="G418" i="1"/>
  <c r="F645" i="4"/>
  <c r="C639" i="1"/>
  <c r="F425" i="4"/>
  <c r="C420" i="1"/>
  <c r="H637" i="1"/>
  <c r="G637" i="1"/>
  <c r="F644" i="4"/>
  <c r="D646" i="4"/>
  <c r="C638" i="1"/>
  <c r="G296" i="1"/>
  <c r="H296" i="1"/>
  <c r="M3" i="9"/>
  <c r="E649" i="4"/>
  <c r="D639" i="1"/>
  <c r="E650" i="4"/>
  <c r="D640" i="1"/>
  <c r="H639" i="1" l="1"/>
  <c r="G639" i="1"/>
  <c r="F646" i="4"/>
  <c r="D650" i="4"/>
  <c r="C640" i="1"/>
  <c r="G297" i="9"/>
  <c r="E297" i="9" s="1"/>
  <c r="B297" i="9" s="1"/>
  <c r="I19" i="3"/>
  <c r="D643" i="1"/>
  <c r="I20" i="3"/>
  <c r="D644" i="1"/>
  <c r="H334" i="9"/>
  <c r="G334" i="9"/>
  <c r="H638" i="1"/>
  <c r="G638" i="1"/>
  <c r="D649" i="4"/>
  <c r="H420" i="1"/>
  <c r="G420" i="1"/>
  <c r="E334" i="9" l="1"/>
  <c r="B334" i="9" s="1"/>
  <c r="F650" i="4"/>
  <c r="H20" i="3"/>
  <c r="C644" i="1"/>
  <c r="F649" i="4"/>
  <c r="H19" i="3"/>
  <c r="C643" i="1"/>
  <c r="H640" i="1"/>
  <c r="G640" i="1"/>
  <c r="H7" i="3"/>
  <c r="E298" i="9" l="1"/>
  <c r="I8" i="3" s="1"/>
  <c r="H643" i="1"/>
  <c r="G643" i="1"/>
  <c r="J3" i="9"/>
  <c r="H644" i="1"/>
  <c r="G644" i="1"/>
  <c r="G295" i="9" l="1"/>
  <c r="L293" i="9"/>
  <c r="F293" i="9" s="1"/>
  <c r="H295" i="9"/>
  <c r="H18" i="9"/>
  <c r="G18" i="9"/>
  <c r="J5" i="9"/>
  <c r="L16" i="9"/>
  <c r="I7" i="9"/>
  <c r="K13" i="9"/>
  <c r="I8" i="9"/>
  <c r="M15" i="9"/>
  <c r="J8" i="9"/>
  <c r="I13" i="9"/>
  <c r="J9" i="9"/>
  <c r="H15" i="9"/>
  <c r="J6" i="9"/>
  <c r="I11" i="9"/>
  <c r="J7" i="9"/>
  <c r="J12" i="9"/>
  <c r="J17" i="9"/>
  <c r="I6" i="9"/>
  <c r="K12" i="9"/>
  <c r="G17" i="9"/>
  <c r="K9" i="9"/>
  <c r="L15" i="9"/>
  <c r="G21" i="9"/>
  <c r="K10" i="9"/>
  <c r="G16" i="9"/>
  <c r="H21" i="9"/>
  <c r="I9" i="9"/>
  <c r="G15" i="9"/>
  <c r="H17" i="9"/>
  <c r="I12" i="9"/>
  <c r="K7" i="9"/>
  <c r="K8" i="9"/>
  <c r="J13" i="9"/>
  <c r="K5" i="9"/>
  <c r="J10" i="9"/>
  <c r="M16" i="9"/>
  <c r="G22" i="9"/>
  <c r="K6" i="9"/>
  <c r="J11" i="9"/>
  <c r="I17" i="9"/>
  <c r="H22" i="9"/>
  <c r="I5" i="9"/>
  <c r="K11" i="9"/>
  <c r="H16" i="9"/>
  <c r="E15" i="9" l="1"/>
  <c r="E5" i="9"/>
  <c r="B5" i="9" s="1"/>
  <c r="E9" i="9"/>
  <c r="B9" i="9" s="1"/>
  <c r="E17" i="9"/>
  <c r="B17" i="9" s="1"/>
  <c r="E22" i="9"/>
  <c r="B22" i="9" s="1"/>
  <c r="E16" i="9"/>
  <c r="E7" i="9"/>
  <c r="B7" i="9" s="1"/>
  <c r="E10" i="9"/>
  <c r="B10" i="9" s="1"/>
  <c r="E21" i="9"/>
  <c r="B21" i="9" s="1"/>
  <c r="E8" i="9"/>
  <c r="B8" i="9" s="1"/>
  <c r="B293" i="9"/>
  <c r="F23" i="9"/>
  <c r="F16" i="9"/>
  <c r="E12" i="9"/>
  <c r="B12" i="9" s="1"/>
  <c r="F15" i="9"/>
  <c r="E6" i="9"/>
  <c r="B6" i="9" s="1"/>
  <c r="E11" i="9"/>
  <c r="B11" i="9" s="1"/>
  <c r="E13" i="9"/>
  <c r="B13" i="9" s="1"/>
  <c r="E18" i="9"/>
  <c r="B18" i="9" s="1"/>
  <c r="E295" i="9"/>
  <c r="F14" i="9" l="1"/>
  <c r="F3" i="9" s="1"/>
  <c r="B16" i="9"/>
  <c r="B15" i="9"/>
  <c r="B295" i="9"/>
  <c r="E23" i="9"/>
  <c r="I7" i="3" s="1"/>
  <c r="E4" i="9"/>
  <c r="E14" i="9"/>
  <c r="I13" i="3" s="1"/>
  <c r="E3" i="9" l="1"/>
</calcChain>
</file>

<file path=xl/sharedStrings.xml><?xml version="1.0" encoding="utf-8"?>
<sst xmlns="http://schemas.openxmlformats.org/spreadsheetml/2006/main" count="4733" uniqueCount="3656">
  <si>
    <t>Obveznik:</t>
  </si>
  <si>
    <t>49962 - JAVNA VATROGASNA POSTROJBA GRADA SINJA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</si>
  <si>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</si>
  <si>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</si>
  <si>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</si>
  <si>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</si>
  <si>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</si>
  <si>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</si>
  <si>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</si>
  <si>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</si>
  <si>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</si>
  <si>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</si>
  <si>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</si>
  <si>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</si>
  <si>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</si>
  <si>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</si>
  <si>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</si>
  <si>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</si>
  <si>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</si>
  <si>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</si>
  <si>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</si>
  <si>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</si>
  <si>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</si>
  <si>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</si>
  <si>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</si>
  <si>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</si>
  <si>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</si>
  <si>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</si>
  <si>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</si>
  <si>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</si>
  <si>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</si>
  <si>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</si>
  <si>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</si>
  <si>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</si>
  <si>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</si>
  <si>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</si>
  <si>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</si>
  <si>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</si>
  <si>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</si>
  <si>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</si>
  <si>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</si>
  <si>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</si>
  <si>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</si>
  <si>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</si>
  <si>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</si>
  <si>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</si>
  <si>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</si>
  <si>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</si>
  <si>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</si>
  <si>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</si>
  <si>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</si>
  <si>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</si>
  <si>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</si>
  <si>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</si>
  <si>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</si>
  <si>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</si>
  <si>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</si>
  <si>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</si>
  <si>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</si>
  <si>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</si>
  <si>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</si>
  <si>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</si>
  <si>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</si>
  <si>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</si>
  <si>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</si>
  <si>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</si>
  <si>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</si>
  <si>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</si>
  <si>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</si>
  <si>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</si>
  <si>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</si>
  <si>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</si>
  <si>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</si>
  <si>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</si>
  <si>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</si>
  <si>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</si>
  <si>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</si>
  <si>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</si>
  <si>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</si>
  <si>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</si>
  <si>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</si>
  <si>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</si>
  <si>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</si>
  <si>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</si>
  <si>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</si>
  <si>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</si>
  <si>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</si>
  <si>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</si>
  <si>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</si>
  <si>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</si>
  <si>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</si>
  <si>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</si>
  <si>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</si>
  <si>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</si>
  <si>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</si>
  <si>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</si>
  <si>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</si>
  <si>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</si>
  <si>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</si>
  <si>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</si>
  <si>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</si>
  <si>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</si>
  <si>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</si>
  <si>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</si>
  <si>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</si>
  <si>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</si>
  <si>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</si>
  <si>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</si>
  <si>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</si>
  <si>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</si>
  <si>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</si>
  <si>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</si>
  <si>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</si>
  <si>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</si>
  <si>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</si>
  <si>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</si>
  <si>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</si>
  <si>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</si>
  <si>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</si>
  <si>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</si>
  <si>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</si>
  <si>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</si>
  <si>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</si>
  <si>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</si>
  <si>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</si>
  <si>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</si>
  <si>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</si>
  <si>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</si>
  <si>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</si>
  <si>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</si>
  <si>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</si>
  <si>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</si>
  <si>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</si>
  <si>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</si>
  <si>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</si>
  <si>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</si>
  <si>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</si>
  <si>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</si>
  <si>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</si>
  <si>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</si>
  <si>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</si>
  <si>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</si>
  <si>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</si>
  <si>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</si>
  <si>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</si>
  <si>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</si>
  <si>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</si>
  <si>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</si>
  <si>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</si>
  <si>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</si>
  <si>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</si>
  <si>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</si>
  <si>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</si>
  <si>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</si>
  <si>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</si>
  <si>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</si>
  <si>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</si>
  <si>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</si>
  <si>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</si>
  <si>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</si>
  <si>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</si>
  <si>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</si>
  <si>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</si>
  <si>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</si>
  <si>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</si>
  <si>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</si>
  <si>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</si>
  <si>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</si>
  <si>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</si>
  <si>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</si>
  <si>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</si>
  <si>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</si>
  <si>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</si>
  <si>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</si>
  <si>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</si>
  <si>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</si>
  <si>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</si>
  <si>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</si>
  <si>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</si>
  <si>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</si>
  <si>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</si>
  <si>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</si>
  <si>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</si>
  <si>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</si>
  <si>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</si>
  <si>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</si>
  <si>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</si>
  <si>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</si>
  <si>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</si>
  <si>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</si>
  <si>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</si>
  <si>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</si>
  <si>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</si>
  <si>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</si>
  <si>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</si>
  <si>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</si>
  <si>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</si>
  <si>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</si>
  <si>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</si>
  <si>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</si>
  <si>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</si>
  <si>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</si>
  <si>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</si>
  <si>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</si>
  <si>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</si>
  <si>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</si>
  <si>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</si>
  <si>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</si>
  <si>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</si>
  <si>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</si>
  <si>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</si>
  <si>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</si>
  <si>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</si>
  <si>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</si>
  <si>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</si>
  <si>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</si>
  <si>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</si>
  <si>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</si>
  <si>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</si>
  <si>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</si>
  <si>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</si>
  <si>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</si>
  <si>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</si>
  <si>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</si>
  <si>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</si>
  <si>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</si>
  <si>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</si>
  <si>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</si>
  <si>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</si>
  <si>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</si>
  <si>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</si>
  <si>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</si>
  <si>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</si>
  <si>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</si>
  <si>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</si>
  <si>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</si>
  <si>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</si>
  <si>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</si>
  <si>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</si>
  <si>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</si>
  <si>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</si>
  <si>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</si>
  <si>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</si>
  <si>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</si>
  <si>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</si>
  <si>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</si>
  <si>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</si>
  <si>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</si>
  <si>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</si>
  <si>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</si>
  <si>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</si>
  <si>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</si>
  <si>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</si>
  <si>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</si>
  <si>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</si>
  <si>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</si>
  <si>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</si>
  <si>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</si>
  <si>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</si>
  <si>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</si>
  <si>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</si>
  <si>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</si>
  <si>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</si>
  <si>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</si>
  <si>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</si>
  <si>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</si>
  <si>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</si>
  <si>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</si>
  <si>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</si>
  <si>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</si>
  <si>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</si>
  <si>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</si>
  <si>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</si>
  <si>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</si>
  <si>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</si>
  <si>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</si>
  <si>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</si>
  <si>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</si>
  <si>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</si>
  <si>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</si>
  <si>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</si>
  <si>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</si>
  <si>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</si>
  <si>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</si>
  <si>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</si>
  <si>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</si>
  <si>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</si>
  <si>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</si>
  <si>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</si>
  <si>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</si>
  <si>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</si>
  <si>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</si>
  <si>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</si>
  <si>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</si>
  <si>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</si>
  <si>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</si>
  <si>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</si>
  <si>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</si>
  <si>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</si>
  <si>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</si>
  <si>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</si>
  <si>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</si>
  <si>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</si>
  <si>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</si>
  <si>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</si>
  <si>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</si>
  <si>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</si>
  <si>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</si>
  <si>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</si>
  <si>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</si>
  <si>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</si>
  <si>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</si>
  <si>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</si>
  <si>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</si>
  <si>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</si>
  <si>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</si>
  <si>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</si>
  <si>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</si>
  <si>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</si>
  <si>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</si>
  <si>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</si>
  <si>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</si>
  <si>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</si>
  <si>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</si>
  <si>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</si>
  <si>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</si>
  <si>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</si>
  <si>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</si>
  <si>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</si>
  <si>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</si>
  <si>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</si>
  <si>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</si>
  <si>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</si>
  <si>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</si>
  <si>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</si>
  <si>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</si>
  <si>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</si>
  <si>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</si>
  <si>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</si>
  <si>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</si>
  <si>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</si>
  <si>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</si>
  <si>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</si>
  <si>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</si>
  <si>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</si>
  <si>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</si>
  <si>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</si>
  <si>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</si>
  <si>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</si>
  <si>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</si>
  <si>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</si>
  <si>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</si>
  <si>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</si>
  <si>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</si>
  <si>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</si>
  <si>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</si>
  <si>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</si>
  <si>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</si>
  <si>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</si>
  <si>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</si>
  <si>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</si>
  <si>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</si>
  <si>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</si>
  <si>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</si>
  <si>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</si>
  <si>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</si>
  <si>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</si>
  <si>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</si>
  <si>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</si>
  <si>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</si>
  <si>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</si>
  <si>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</si>
  <si>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</si>
  <si>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</si>
  <si>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</si>
  <si>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</si>
  <si>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</si>
  <si>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</si>
  <si>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</si>
  <si>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</si>
  <si>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</si>
  <si>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</si>
  <si>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</si>
  <si>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</si>
  <si>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</si>
  <si>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</si>
  <si>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</si>
  <si>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</si>
  <si>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</si>
  <si>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</si>
  <si>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</si>
  <si>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</si>
  <si>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</si>
  <si>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</si>
  <si>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</si>
  <si>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</si>
  <si>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</si>
  <si>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</si>
  <si>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</si>
  <si>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</si>
  <si>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</si>
  <si>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</si>
  <si>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</si>
  <si>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</si>
  <si>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</si>
  <si>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</si>
  <si>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</si>
  <si>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</si>
  <si>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</si>
  <si>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</si>
  <si>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</si>
  <si>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</si>
  <si>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</si>
  <si>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</si>
  <si>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</si>
  <si>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</si>
  <si>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</si>
  <si>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</si>
  <si>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</si>
  <si>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</si>
  <si>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</si>
  <si>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</si>
  <si>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</si>
  <si>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</si>
  <si>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</si>
  <si>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</si>
  <si>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</si>
  <si>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</si>
  <si>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</si>
  <si>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</si>
  <si>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</si>
  <si>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</si>
  <si>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</si>
  <si>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</si>
  <si>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</si>
  <si>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</si>
  <si>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</si>
  <si>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</si>
  <si>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</si>
  <si>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</si>
  <si>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</si>
  <si>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</si>
  <si>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</si>
  <si>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</si>
  <si>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</si>
  <si>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</si>
  <si>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</si>
  <si>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</si>
  <si>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</si>
  <si>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</si>
  <si>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</si>
  <si>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</si>
  <si>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</si>
  <si>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</si>
  <si>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</si>
  <si>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</si>
  <si>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</si>
  <si>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</si>
  <si>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</si>
  <si>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</si>
  <si>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</si>
  <si>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</si>
  <si>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</si>
  <si>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</si>
  <si>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</si>
  <si>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</si>
  <si>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</si>
  <si>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</si>
  <si>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</si>
  <si>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</si>
  <si>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</si>
  <si>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</si>
  <si>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</si>
  <si>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</si>
  <si>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</si>
  <si>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</si>
  <si>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</si>
  <si>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</si>
  <si>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</si>
  <si>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</si>
  <si>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</si>
  <si>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</si>
  <si>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</si>
  <si>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</si>
  <si>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</si>
  <si>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</si>
  <si>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</si>
  <si>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</si>
  <si>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</si>
  <si>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</si>
  <si>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</si>
  <si>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</si>
  <si>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</si>
  <si>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</si>
  <si>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</si>
  <si>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</si>
  <si>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</si>
  <si>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</si>
  <si>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</si>
  <si>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</si>
  <si>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</si>
  <si>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</si>
  <si>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</si>
  <si>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</si>
  <si>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</si>
  <si>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</si>
  <si>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</si>
  <si>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</si>
  <si>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</si>
  <si>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</si>
  <si>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</si>
  <si>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</si>
  <si>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</si>
  <si>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</si>
  <si>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</si>
  <si>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</si>
  <si>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</si>
  <si>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</si>
  <si>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</si>
  <si>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</si>
  <si>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</si>
  <si>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</si>
  <si>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</si>
  <si>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</si>
  <si>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</si>
  <si>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</si>
  <si>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</si>
  <si>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</si>
  <si>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</si>
  <si>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</si>
  <si>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</si>
  <si>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</si>
  <si>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</si>
  <si>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</si>
  <si>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</si>
  <si>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</si>
  <si>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</si>
  <si>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</si>
  <si>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</si>
  <si>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</si>
  <si>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</si>
  <si>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</si>
  <si>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</si>
  <si>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</si>
  <si>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</si>
  <si>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</si>
  <si>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</si>
  <si>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</si>
  <si>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</si>
  <si>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</si>
  <si>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</si>
  <si>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</si>
  <si>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</si>
  <si>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</si>
  <si>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</si>
  <si>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</si>
  <si>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</si>
  <si>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</si>
  <si>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</si>
  <si>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</si>
  <si>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</si>
  <si>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</si>
  <si>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</si>
  <si>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</si>
  <si>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</si>
  <si>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</si>
  <si>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</si>
  <si>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</si>
  <si>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</si>
  <si>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</si>
  <si>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</si>
  <si>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</si>
  <si>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</si>
  <si>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</si>
  <si>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</si>
  <si>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</si>
  <si>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</si>
  <si>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</si>
  <si>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</si>
  <si>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</si>
  <si>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</si>
  <si>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</si>
  <si>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</si>
  <si>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</si>
  <si>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</si>
  <si>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</si>
  <si>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</si>
  <si>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</si>
  <si>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</si>
  <si>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</si>
  <si>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</si>
  <si>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</si>
  <si>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</si>
  <si>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</si>
  <si>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</si>
  <si>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</si>
  <si>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</si>
  <si>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</si>
  <si>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</si>
  <si>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</si>
  <si>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</si>
  <si>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</si>
  <si>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</si>
  <si>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</si>
  <si>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</si>
  <si>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</si>
  <si>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</si>
  <si>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</si>
  <si>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</si>
  <si>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</si>
  <si>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</si>
  <si>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</si>
  <si>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</si>
  <si>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</si>
  <si>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</si>
  <si>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</si>
  <si>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</si>
  <si>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</si>
  <si>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</si>
  <si>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</si>
  <si>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</si>
  <si>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</si>
  <si>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</si>
  <si>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</si>
  <si>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</si>
  <si>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</si>
  <si>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</si>
  <si>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</si>
  <si>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</si>
  <si>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</si>
  <si>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</si>
  <si>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</si>
  <si>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</si>
  <si>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</si>
  <si>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</si>
  <si>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</si>
  <si>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</si>
  <si>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</si>
  <si>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</si>
  <si>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</si>
  <si>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</si>
  <si>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</si>
  <si>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</si>
  <si>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</si>
  <si>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</si>
  <si>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</si>
  <si>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</si>
  <si>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</si>
  <si>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</si>
  <si>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</si>
  <si>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</si>
  <si>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</si>
  <si>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</si>
  <si>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</si>
  <si>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</si>
  <si>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</si>
  <si>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</si>
  <si>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</si>
  <si>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</si>
  <si>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</si>
  <si>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</si>
  <si>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</si>
  <si>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</si>
  <si>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</si>
  <si>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</si>
  <si>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</si>
  <si>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</si>
  <si>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</si>
  <si>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</si>
  <si>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</si>
  <si>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</si>
  <si>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</si>
  <si>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</si>
  <si>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</si>
  <si>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</si>
  <si>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</si>
  <si>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</si>
  <si>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</si>
  <si>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</si>
  <si>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</si>
  <si>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</si>
  <si>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</si>
  <si>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</si>
  <si>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</si>
  <si>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</si>
  <si>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</si>
  <si>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</si>
  <si>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</si>
  <si>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</si>
  <si>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</si>
  <si>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</si>
  <si>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</si>
  <si>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</si>
  <si>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</si>
  <si>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</si>
  <si>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</si>
  <si>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</si>
  <si>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</si>
  <si>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</si>
  <si>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</si>
  <si>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</si>
  <si>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</si>
  <si>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</si>
  <si>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</si>
  <si>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</si>
  <si>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</si>
  <si>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</si>
  <si>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</si>
  <si>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</si>
  <si>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</si>
  <si>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</si>
  <si>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</si>
  <si>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</si>
  <si>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</si>
  <si>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</si>
  <si>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</si>
  <si>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</si>
  <si>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</si>
  <si>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</si>
  <si>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</si>
  <si>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</si>
  <si>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</si>
  <si>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</si>
  <si>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</si>
  <si>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</si>
  <si>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</si>
  <si>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</si>
  <si>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</si>
  <si>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</si>
  <si>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</si>
  <si>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</si>
  <si>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</si>
  <si>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</si>
  <si>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</si>
  <si>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</si>
  <si>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</si>
  <si>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</si>
  <si>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</si>
  <si>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</si>
  <si>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</si>
  <si>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</si>
  <si>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</si>
  <si>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</si>
  <si>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</si>
  <si>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</si>
  <si>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</si>
  <si>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</si>
  <si>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</si>
  <si>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</si>
  <si>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</si>
  <si>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</si>
  <si>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</si>
  <si>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</si>
  <si>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</si>
  <si>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</si>
  <si>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</si>
  <si>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</si>
  <si>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</si>
  <si>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</si>
  <si>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</si>
  <si>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</si>
  <si>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</si>
  <si>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</si>
  <si>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</si>
  <si>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</si>
  <si>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</si>
  <si>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</si>
  <si>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</si>
  <si>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</si>
  <si>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</si>
  <si>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</si>
  <si>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</si>
  <si>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</si>
  <si>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</si>
  <si>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</si>
  <si>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</si>
  <si>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</si>
  <si>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</si>
  <si>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</si>
  <si>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</si>
  <si>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</si>
  <si>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</si>
  <si>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</si>
  <si>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</si>
  <si>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</si>
  <si>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</si>
  <si>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</si>
  <si>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</si>
  <si>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</si>
  <si>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</si>
  <si>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</si>
  <si>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</si>
  <si>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</si>
  <si>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</si>
  <si>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</si>
  <si>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</si>
  <si>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</si>
  <si>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</si>
  <si>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</si>
  <si>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</si>
  <si>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</si>
  <si>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</si>
  <si>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</si>
  <si>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</si>
  <si>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</si>
  <si>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</si>
  <si>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</si>
  <si>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</si>
  <si>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</si>
  <si>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</si>
  <si>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</si>
  <si>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</si>
  <si>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</si>
  <si>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</si>
  <si>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</si>
  <si>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</si>
  <si>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</si>
  <si>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</si>
  <si>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</si>
  <si>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</si>
  <si>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</si>
  <si>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</si>
  <si>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</si>
  <si>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</si>
  <si>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</si>
  <si>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</si>
  <si>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</si>
  <si>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</si>
  <si>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</si>
  <si>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</si>
  <si>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</si>
  <si>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</si>
  <si>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</si>
  <si>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</si>
  <si>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</si>
  <si>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</si>
  <si>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</si>
  <si>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</si>
  <si>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</si>
  <si>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</si>
  <si>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</si>
  <si>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</si>
  <si>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</si>
  <si>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</si>
  <si>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</si>
  <si>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</si>
  <si>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</si>
  <si>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</si>
  <si>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</si>
  <si>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</si>
  <si>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</si>
  <si>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</si>
  <si>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</si>
  <si>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</si>
  <si>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</si>
  <si>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</si>
  <si>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</si>
  <si>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</si>
  <si>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</si>
  <si>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</si>
  <si>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</si>
  <si>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</si>
  <si>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</si>
  <si>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</si>
  <si>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</si>
  <si>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</si>
  <si>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</si>
  <si>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</si>
  <si>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</si>
  <si>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</si>
  <si>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</si>
  <si>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</si>
  <si>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</si>
  <si>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</si>
  <si>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</si>
  <si>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</si>
  <si>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</si>
  <si>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</si>
  <si>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</si>
  <si>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</si>
  <si>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</si>
  <si>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</si>
  <si>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</si>
  <si>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</si>
  <si>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</si>
  <si>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</si>
  <si>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</si>
  <si>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</si>
  <si>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</si>
  <si>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</si>
  <si>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</si>
  <si>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</si>
  <si>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</si>
  <si>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</si>
  <si>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</si>
  <si>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</si>
  <si>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</si>
  <si>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</si>
  <si>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</si>
  <si>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</si>
  <si>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</si>
  <si>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</si>
  <si>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</si>
  <si>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</si>
  <si>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</si>
  <si>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</si>
  <si>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</si>
  <si>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</si>
  <si>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</si>
  <si>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</si>
  <si>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</si>
  <si>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</si>
  <si>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</si>
  <si>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</si>
  <si>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</si>
  <si>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</si>
  <si>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</si>
  <si>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</si>
  <si>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</si>
  <si>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</si>
  <si>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</si>
  <si>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</si>
  <si>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</si>
  <si>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</si>
  <si>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</si>
  <si>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</si>
  <si>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</si>
  <si>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</si>
  <si>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</si>
  <si>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</si>
  <si>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</si>
  <si>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</si>
  <si>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</si>
  <si>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</si>
  <si>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</si>
  <si>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</si>
  <si>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</si>
  <si>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</si>
  <si>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</si>
  <si>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</si>
  <si>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</si>
  <si>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</si>
  <si>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</si>
  <si>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</si>
  <si>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</si>
  <si>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</si>
  <si>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</si>
  <si>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</si>
  <si>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</si>
  <si>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</si>
  <si>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</si>
  <si>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</si>
  <si>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</si>
  <si>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</si>
  <si>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</si>
  <si>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</si>
  <si>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</si>
  <si>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</si>
  <si>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</si>
  <si>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</si>
  <si>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</si>
  <si>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</si>
  <si>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</si>
  <si>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</si>
  <si>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</si>
  <si>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</si>
  <si>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</si>
  <si>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</si>
  <si>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</si>
  <si>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</si>
  <si>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</si>
  <si>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</si>
  <si>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</si>
  <si>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</si>
  <si>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</si>
  <si>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</si>
  <si>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</si>
  <si>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</si>
  <si>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</si>
  <si>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</si>
  <si>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</si>
  <si>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</si>
  <si>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</si>
  <si>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</si>
  <si>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</si>
  <si>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</si>
  <si>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</si>
  <si>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</si>
  <si>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</si>
  <si>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</si>
  <si>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</si>
  <si>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</si>
  <si>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</si>
  <si>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</si>
  <si>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</si>
  <si>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</si>
  <si>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</si>
  <si>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</si>
  <si>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</si>
  <si>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</si>
  <si>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</si>
  <si>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</si>
  <si>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</si>
  <si>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</si>
  <si>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</si>
  <si>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</si>
  <si>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</si>
  <si>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</si>
  <si>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</si>
  <si>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</si>
  <si>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</si>
  <si>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</si>
  <si>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</si>
  <si>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</si>
  <si>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</si>
  <si>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</si>
  <si>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</si>
  <si>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</si>
  <si>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</si>
  <si>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</si>
  <si>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</si>
  <si>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</si>
  <si>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</si>
  <si>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</si>
  <si>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</si>
  <si>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</si>
  <si>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</si>
  <si>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</si>
  <si>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</si>
  <si>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</si>
  <si>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</si>
  <si>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</si>
  <si>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</si>
  <si>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</si>
  <si>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</si>
  <si>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</si>
  <si>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</si>
  <si>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</si>
  <si>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</si>
  <si>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</si>
  <si>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</si>
  <si>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</si>
  <si>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</si>
  <si>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</si>
  <si>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</si>
  <si>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</si>
  <si>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</si>
  <si>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</si>
  <si>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</si>
  <si>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</si>
  <si>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</si>
  <si>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</si>
  <si>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</si>
  <si>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</si>
  <si>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</si>
  <si>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</si>
  <si>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</si>
  <si>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</si>
  <si>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</si>
  <si>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</si>
  <si>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</si>
  <si>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</si>
  <si>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</si>
  <si>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</si>
  <si>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</si>
  <si>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</si>
  <si>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</si>
  <si>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</si>
  <si>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</si>
  <si>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</si>
  <si>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</si>
  <si>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</si>
  <si>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</si>
  <si>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</si>
  <si>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</si>
  <si>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</si>
  <si>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</si>
  <si>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</si>
  <si>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</si>
  <si>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</si>
  <si>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</si>
  <si>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</si>
  <si>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</si>
  <si>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</si>
  <si>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</si>
  <si>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</si>
  <si>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</si>
  <si>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</si>
  <si>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</si>
  <si>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</si>
  <si>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</si>
  <si>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</si>
  <si>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</si>
  <si>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</si>
  <si>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</si>
  <si>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</si>
  <si>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</si>
  <si>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</si>
  <si>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</si>
  <si>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</si>
  <si>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</si>
  <si>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</si>
  <si>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</si>
  <si>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</si>
  <si>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</si>
  <si>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</si>
  <si>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</si>
  <si>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</si>
  <si>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</si>
  <si>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</si>
  <si>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</si>
  <si>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</si>
  <si>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</si>
  <si>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</si>
  <si>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</si>
  <si>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</si>
  <si>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</si>
  <si>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</si>
  <si>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</si>
  <si>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</si>
  <si>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</si>
  <si>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</si>
  <si>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</si>
  <si>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</si>
  <si>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</si>
  <si>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</si>
  <si>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</si>
  <si>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</si>
  <si>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</si>
  <si>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</si>
  <si>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</si>
  <si>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</si>
  <si>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</si>
  <si>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</si>
  <si>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</si>
  <si>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</si>
  <si>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</si>
  <si>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</si>
  <si>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</si>
  <si>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</si>
  <si>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</si>
  <si>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</si>
  <si>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</si>
  <si>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</si>
  <si>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</si>
  <si>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</si>
  <si>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</si>
  <si>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</si>
  <si>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</si>
  <si>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</si>
  <si>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</si>
  <si>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</si>
  <si>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</si>
  <si>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</si>
  <si>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</si>
  <si>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</si>
  <si>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</si>
  <si>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</si>
  <si>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</si>
  <si>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</si>
  <si>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</si>
  <si>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</si>
  <si>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</si>
  <si>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</si>
  <si>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</si>
  <si>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</si>
  <si>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</si>
  <si>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</si>
  <si>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</si>
  <si>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</si>
  <si>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</si>
  <si>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</si>
  <si>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</si>
  <si>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</si>
  <si>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</si>
  <si>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</si>
  <si>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</si>
  <si>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</si>
  <si>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</si>
  <si>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</si>
  <si>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</si>
  <si>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</si>
  <si>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</si>
  <si>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</si>
  <si>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</si>
  <si>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</si>
  <si>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</si>
  <si>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</si>
  <si>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</si>
  <si>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</si>
  <si>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</si>
  <si>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</si>
  <si>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</si>
  <si>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</si>
  <si>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</si>
  <si>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</si>
  <si>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</si>
  <si>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</si>
  <si>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</si>
  <si>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</si>
  <si>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</si>
  <si>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</si>
  <si>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</si>
  <si>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</si>
  <si>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</si>
  <si>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</si>
  <si>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</si>
  <si>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</si>
  <si>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</si>
  <si>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</si>
  <si>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</si>
  <si>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</si>
  <si>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</si>
  <si>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</si>
  <si>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</si>
  <si>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</si>
  <si>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</si>
  <si>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</si>
  <si>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</si>
  <si>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</si>
  <si>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</si>
  <si>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</si>
  <si>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</si>
  <si>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</si>
  <si>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</si>
  <si>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</si>
  <si>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</si>
  <si>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</si>
  <si>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</si>
  <si>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</si>
  <si>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</si>
  <si>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</si>
  <si>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</si>
  <si>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</si>
  <si>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</si>
  <si>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</si>
  <si>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</si>
  <si>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</si>
  <si>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</si>
  <si>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</si>
  <si>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</si>
  <si>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</si>
  <si>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</si>
  <si>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</si>
  <si>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</si>
  <si>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</si>
  <si>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</si>
  <si>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</si>
  <si>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</si>
  <si>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</si>
  <si>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</si>
  <si>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</si>
  <si>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</si>
  <si>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</si>
  <si>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</si>
  <si>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</si>
  <si>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</si>
  <si>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</si>
  <si>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</si>
  <si>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</si>
  <si>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</si>
  <si>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</si>
  <si>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</si>
  <si>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</si>
  <si>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</si>
  <si>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</si>
  <si>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</si>
  <si>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</si>
  <si>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</si>
  <si>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</si>
  <si>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</si>
  <si>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</si>
  <si>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</si>
  <si>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</si>
  <si>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</si>
  <si>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</si>
  <si>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</si>
  <si>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</si>
  <si>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</si>
  <si>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</si>
  <si>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</si>
  <si>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</si>
  <si>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</si>
  <si>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</si>
  <si>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</si>
  <si>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</si>
  <si>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</si>
  <si>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</si>
  <si>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</si>
  <si>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</si>
  <si>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</si>
  <si>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</si>
  <si>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</si>
  <si>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</si>
  <si>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</si>
  <si>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</si>
  <si>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</si>
  <si>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</si>
  <si>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</si>
  <si>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</si>
  <si>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</si>
  <si>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</si>
  <si>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</si>
  <si>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</si>
  <si>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</si>
  <si>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</si>
  <si>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</si>
  <si>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</si>
  <si>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</si>
  <si>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</si>
  <si>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</si>
  <si>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</si>
  <si>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</si>
  <si>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</si>
  <si>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</si>
  <si>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</si>
  <si>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</si>
  <si>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</si>
  <si>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</si>
  <si>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</si>
  <si>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</si>
  <si>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</si>
  <si>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</si>
  <si>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</si>
  <si>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</si>
  <si>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</si>
  <si>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</si>
  <si>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</si>
  <si>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</si>
  <si>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</si>
  <si>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</si>
  <si>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</si>
  <si>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</si>
  <si>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</si>
  <si>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</si>
  <si>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</si>
  <si>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</si>
  <si>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</si>
  <si>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</si>
  <si>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</si>
  <si>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</si>
  <si>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</si>
  <si>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</si>
  <si>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</si>
  <si>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</si>
  <si>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</si>
  <si>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</si>
  <si>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</si>
  <si>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</si>
  <si>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</si>
  <si>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</si>
  <si>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</si>
  <si>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</si>
  <si>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</si>
  <si>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</si>
  <si>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</si>
  <si>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</si>
  <si>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</si>
  <si>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</si>
  <si>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</si>
  <si>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</si>
  <si>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</si>
  <si>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</si>
  <si>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</si>
  <si>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</si>
  <si>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</si>
  <si>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</si>
  <si>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</si>
  <si>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</si>
  <si>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</si>
  <si>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</si>
  <si>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</si>
  <si>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</si>
  <si>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</si>
  <si>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</si>
  <si>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</si>
  <si>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</si>
  <si>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</si>
  <si>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</si>
  <si>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</si>
  <si>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</si>
  <si>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</si>
  <si>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</si>
  <si>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</si>
  <si>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</si>
  <si>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</si>
  <si>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</si>
  <si>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</si>
  <si>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</si>
  <si>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</si>
  <si>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</si>
  <si>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</si>
  <si>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</si>
  <si>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</si>
  <si>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</si>
  <si>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</si>
  <si>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</si>
  <si>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</si>
  <si>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</si>
  <si>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</si>
  <si>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</si>
  <si>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</si>
  <si>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</si>
  <si>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</si>
  <si>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</si>
  <si>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</si>
  <si>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</si>
  <si>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</si>
  <si>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</si>
  <si>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</si>
  <si>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</si>
  <si>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</si>
  <si>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</si>
  <si>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</si>
  <si>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</si>
  <si>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</si>
  <si>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</si>
  <si>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</si>
  <si>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</si>
  <si>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</si>
  <si>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</si>
  <si>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</si>
  <si>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</si>
  <si>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</si>
  <si>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</si>
  <si>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</si>
  <si>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</si>
  <si>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</si>
  <si>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</si>
  <si>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</si>
  <si>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</si>
  <si>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</si>
  <si>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</si>
  <si>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</si>
  <si>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</si>
  <si>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</si>
  <si>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</si>
  <si>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</si>
  <si>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</si>
  <si>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</si>
  <si>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</si>
  <si>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</si>
  <si>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</si>
  <si>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</si>
  <si>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</si>
  <si>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</si>
  <si>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</si>
  <si>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</si>
  <si>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</si>
  <si>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</si>
  <si>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</si>
  <si>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</si>
  <si>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</si>
  <si>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</si>
  <si>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</si>
  <si>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</si>
  <si>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</si>
  <si>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</si>
  <si>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</si>
  <si>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</si>
  <si>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</si>
  <si>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</si>
  <si>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</si>
  <si>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</si>
  <si>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</si>
  <si>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</si>
  <si>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</si>
  <si>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</si>
  <si>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</si>
  <si>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</si>
  <si>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</si>
  <si>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</si>
  <si>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</si>
  <si>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</si>
  <si>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</si>
  <si>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</si>
  <si>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</si>
  <si>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</si>
  <si>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</si>
  <si>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</si>
  <si>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</si>
  <si>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</si>
  <si>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</si>
  <si>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</si>
  <si>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</si>
  <si>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</si>
  <si>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</si>
  <si>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</si>
  <si>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</si>
  <si>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</si>
  <si>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</si>
  <si>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</si>
  <si>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</si>
  <si>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</si>
  <si>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</si>
  <si>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</si>
  <si>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</si>
  <si>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</si>
  <si>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</si>
  <si>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</si>
  <si>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</si>
  <si>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</si>
  <si>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</si>
  <si>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</si>
  <si>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</si>
  <si>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</si>
  <si>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</si>
  <si>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</si>
  <si>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</si>
  <si>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</si>
  <si>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</si>
  <si>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</si>
  <si>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</si>
  <si>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</si>
  <si>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</si>
  <si>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</si>
  <si>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</si>
  <si>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</si>
  <si>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</si>
  <si>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</si>
  <si>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</si>
  <si>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</si>
  <si>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</si>
  <si>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</si>
  <si>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</si>
  <si>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</si>
  <si>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</si>
  <si>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</si>
  <si>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</si>
  <si>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</si>
  <si>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</si>
  <si>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</si>
  <si>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</si>
  <si>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</si>
  <si>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</si>
  <si>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</si>
  <si>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</si>
  <si>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</si>
  <si>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</si>
  <si>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</si>
  <si>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</si>
  <si>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</si>
  <si>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</si>
  <si>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</si>
  <si>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</si>
  <si>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</si>
  <si>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</si>
  <si>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</si>
  <si>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</si>
  <si>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</si>
  <si>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</si>
  <si>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</si>
  <si>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</si>
  <si>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</si>
  <si>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</si>
  <si>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</si>
  <si>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</si>
  <si>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</si>
  <si>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</si>
  <si>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</si>
  <si>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</si>
  <si>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</si>
  <si>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</si>
  <si>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</si>
  <si>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</si>
  <si>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</si>
  <si>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</si>
  <si>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</si>
  <si>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</si>
  <si>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</si>
  <si>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</si>
  <si>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</si>
  <si>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</si>
  <si>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</si>
  <si>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</si>
  <si>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</si>
  <si>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</si>
  <si>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</si>
  <si>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</si>
  <si>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</si>
  <si>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</si>
  <si>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</si>
  <si>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</si>
  <si>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</si>
  <si>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</si>
  <si>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</si>
  <si>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</si>
  <si>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</si>
  <si>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</si>
  <si>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</si>
  <si>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</si>
  <si>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</si>
  <si>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</si>
  <si>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</si>
  <si>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</si>
  <si>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</si>
  <si>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</si>
  <si>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</si>
  <si>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</si>
  <si>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</si>
  <si>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</si>
  <si>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</si>
  <si>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</si>
  <si>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</si>
  <si>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</si>
  <si>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</si>
  <si>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</si>
  <si>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</si>
  <si>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</si>
  <si>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</si>
  <si>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</si>
  <si>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</si>
  <si>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</si>
  <si>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</si>
  <si>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</si>
  <si>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</si>
  <si>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</si>
  <si>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</si>
  <si>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</si>
  <si>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</si>
  <si>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</si>
  <si>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</si>
  <si>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</si>
  <si>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</si>
  <si>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</si>
  <si>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</si>
  <si>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</si>
  <si>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</si>
  <si>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</si>
  <si>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</si>
  <si>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</si>
  <si>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</si>
  <si>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</si>
  <si>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</si>
  <si>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</si>
  <si>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</si>
  <si>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</si>
  <si>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</si>
  <si>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</si>
  <si>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</si>
  <si>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</si>
  <si>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</si>
  <si>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</si>
  <si>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</si>
  <si>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</si>
  <si>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</si>
  <si>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</si>
  <si>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</si>
  <si>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</si>
  <si>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</si>
  <si>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</si>
  <si>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</si>
  <si>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</si>
  <si>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</si>
  <si>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</si>
  <si>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</si>
  <si>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</si>
  <si>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</si>
  <si>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</si>
  <si>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</si>
  <si>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</si>
  <si>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</si>
  <si>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</si>
  <si>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</si>
  <si>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</si>
  <si>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</si>
  <si>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</si>
  <si>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</si>
  <si>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</si>
  <si>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</si>
  <si>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</si>
  <si>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</si>
  <si>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</si>
  <si>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</si>
  <si>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</si>
  <si>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</si>
  <si>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</si>
  <si>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</si>
  <si>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</si>
  <si>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</si>
  <si>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</si>
  <si>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</si>
  <si>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</si>
  <si>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</si>
  <si>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</si>
  <si>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</si>
  <si>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</si>
  <si>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</si>
  <si>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</si>
  <si>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</si>
  <si>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</si>
  <si>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</si>
  <si>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</si>
  <si>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</si>
  <si>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</si>
  <si>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</si>
  <si>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</si>
  <si>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</si>
  <si>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</si>
  <si>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</si>
  <si>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</si>
  <si>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</si>
  <si>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</si>
  <si>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</si>
  <si>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</si>
  <si>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</si>
  <si>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</si>
  <si>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</si>
  <si>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</si>
  <si>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</si>
  <si>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</si>
  <si>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</si>
  <si>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</si>
  <si>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</si>
  <si>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</si>
  <si>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</si>
  <si>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</si>
  <si>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</si>
  <si>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</si>
  <si>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</si>
  <si>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</si>
  <si>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</si>
  <si>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</si>
  <si>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</si>
  <si>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</si>
  <si>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</si>
  <si>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</si>
  <si>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</si>
  <si>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</si>
  <si>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</si>
  <si>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</si>
  <si>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</si>
  <si>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</si>
  <si>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</si>
  <si>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</si>
  <si>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</si>
  <si>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</si>
  <si>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</si>
  <si>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</si>
  <si>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</si>
  <si>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</si>
  <si>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</si>
  <si>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</si>
  <si>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</si>
  <si>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</si>
  <si>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</si>
  <si>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</si>
  <si>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</si>
  <si>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</si>
  <si>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</si>
  <si>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</si>
  <si>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</si>
  <si>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</si>
  <si>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</si>
  <si>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</si>
  <si>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</si>
  <si>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</si>
  <si>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</si>
  <si>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</si>
  <si>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</si>
  <si>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</si>
  <si>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</si>
  <si>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</si>
  <si>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</si>
  <si>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</si>
  <si>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</si>
  <si>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</si>
  <si>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</si>
  <si>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</si>
  <si>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</si>
  <si>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</si>
  <si>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</si>
  <si>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</si>
  <si>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</si>
  <si>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</si>
  <si>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</si>
  <si>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</si>
  <si>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</si>
  <si>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</si>
  <si>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</si>
  <si>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</si>
  <si>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</si>
  <si>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</si>
  <si>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</si>
  <si>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</si>
  <si>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</si>
  <si>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</si>
  <si>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</si>
  <si>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</si>
  <si>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</si>
  <si>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</si>
  <si>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</si>
  <si>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</si>
  <si>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</si>
  <si>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</si>
  <si>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</si>
  <si>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</si>
  <si>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</si>
  <si>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</si>
  <si>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</si>
  <si>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</si>
  <si>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</si>
  <si>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</si>
  <si>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</si>
  <si>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</si>
  <si>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</si>
  <si>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</si>
  <si>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</si>
  <si>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</si>
  <si>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</si>
  <si>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</si>
  <si>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</si>
  <si>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</si>
  <si>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</si>
  <si>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</si>
  <si>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</si>
  <si>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</si>
  <si>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</si>
  <si>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</si>
  <si>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</si>
  <si>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</si>
  <si>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</si>
  <si>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</si>
  <si>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</si>
  <si>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</si>
  <si>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</si>
  <si>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</si>
  <si>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</si>
  <si>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</si>
  <si>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</si>
  <si>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</si>
  <si>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</si>
  <si>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</si>
  <si>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</si>
  <si>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</si>
  <si>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</si>
  <si>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</si>
  <si>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</si>
  <si>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</si>
  <si>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</si>
  <si>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</si>
  <si>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</si>
  <si>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</si>
  <si>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</si>
  <si>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</si>
  <si>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</si>
  <si>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</si>
  <si>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</si>
  <si>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</si>
  <si>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</si>
  <si>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</si>
  <si>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</si>
  <si>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</si>
  <si>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</si>
  <si>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</si>
  <si>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</si>
  <si>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</si>
  <si>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</si>
  <si>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</si>
  <si>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</si>
  <si>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</si>
  <si>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</si>
  <si>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</si>
  <si>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</si>
  <si>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</si>
  <si>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</si>
  <si>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</si>
  <si>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</si>
  <si>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</si>
  <si>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</si>
  <si>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</si>
  <si>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</si>
  <si>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</si>
  <si>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</si>
  <si>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</si>
  <si>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</si>
  <si>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</si>
  <si>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</si>
  <si>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</si>
  <si>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</si>
  <si>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</si>
  <si>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</si>
  <si>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</si>
  <si>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</si>
  <si>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</si>
  <si>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</si>
  <si>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</si>
  <si>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</si>
  <si>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</si>
  <si>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</si>
  <si>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</si>
  <si>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</si>
  <si>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</si>
  <si>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</si>
  <si>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</si>
  <si>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</si>
  <si>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</si>
  <si>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</si>
  <si>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</si>
  <si>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</si>
  <si>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</si>
  <si>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</si>
  <si>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</si>
  <si>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</si>
  <si>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</si>
  <si>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</si>
  <si>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</si>
  <si>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</si>
  <si>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</si>
  <si>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</si>
  <si>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</si>
  <si>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</si>
  <si>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</si>
  <si>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</si>
  <si>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</si>
  <si>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</si>
  <si>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</si>
  <si>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</si>
  <si>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</si>
  <si>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</si>
  <si>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</si>
  <si>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</si>
  <si>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</si>
  <si>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</si>
  <si>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</si>
  <si>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</si>
  <si>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</si>
  <si>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</si>
  <si>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</si>
  <si>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</si>
  <si>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</si>
  <si>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</si>
  <si>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</si>
  <si>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</si>
  <si>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</si>
  <si>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</si>
  <si>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</si>
  <si>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</si>
  <si>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</si>
  <si>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</si>
  <si>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</si>
  <si>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</si>
  <si>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</si>
  <si>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</si>
  <si>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</si>
  <si>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</si>
  <si>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</si>
  <si>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</si>
  <si>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</si>
  <si>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</si>
  <si>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</si>
  <si>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</si>
  <si>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</si>
  <si>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</si>
  <si>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</si>
  <si>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</si>
  <si>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</si>
  <si>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</si>
  <si>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</si>
  <si>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</si>
  <si>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</si>
  <si>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</si>
  <si>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</si>
  <si>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</si>
  <si>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</si>
  <si>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</si>
  <si>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</si>
  <si>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</si>
  <si>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</si>
  <si>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</si>
  <si>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</si>
  <si>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</si>
  <si>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</si>
  <si>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</si>
  <si>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</si>
  <si>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</si>
  <si>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</si>
  <si>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</si>
  <si>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SINJA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</si>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</sst>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1031787.27</v>
      </c>
      <c r="D2" s="7">
        <f>'PR-RAS'!E6</f>
        <v>1241150.22</v>
      </c>
      <c r="E2" s="7">
        <v>0</v>
      </c>
      <c r="F2" s="7">
        <v>0</v>
      </c>
      <c r="G2" s="8">
        <f t="shared" ref="G2:G274" si="0">(B2/1000)*(C2*1+D2*2)</f>
        <v>3514.0877100000002</v>
      </c>
      <c r="H2" s="8">
        <f t="shared" ref="H2:H274" si="1">ABS(C2-ROUND(C2,0))+ABS(D2-ROUND(D2,0))</f>
        <v>0.48999999999068677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185.59</v>
      </c>
      <c r="D78" s="2">
        <f>'PR-RAS'!E82</f>
        <v>2126.88</v>
      </c>
      <c r="E78" s="2">
        <v>0</v>
      </c>
      <c r="F78" s="2">
        <v>0</v>
      </c>
      <c r="G78" s="3">
        <f t="shared" si="0"/>
        <v>341.82995</v>
      </c>
      <c r="H78" s="3">
        <f t="shared" si="1"/>
        <v>0.52999999999988745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185.59</v>
      </c>
      <c r="D79" s="2">
        <f>'PR-RAS'!E83</f>
        <v>2126.88</v>
      </c>
      <c r="E79" s="2">
        <v>0</v>
      </c>
      <c r="F79" s="2">
        <v>0</v>
      </c>
      <c r="G79" s="3">
        <f t="shared" si="0"/>
        <v>346.26930000000004</v>
      </c>
      <c r="H79" s="3">
        <f t="shared" si="1"/>
        <v>0.52999999999988745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185.59</v>
      </c>
      <c r="D86" s="2">
        <f>'PR-RAS'!E90</f>
        <v>2126.88</v>
      </c>
      <c r="E86" s="2">
        <v>0</v>
      </c>
      <c r="F86" s="2">
        <v>0</v>
      </c>
      <c r="G86" s="3">
        <f t="shared" si="0"/>
        <v>377.34475000000003</v>
      </c>
      <c r="H86" s="3">
        <f t="shared" si="1"/>
        <v>0.52999999999988745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775.52</v>
      </c>
      <c r="D102" s="2">
        <f>'PR-RAS'!E106</f>
        <v>0</v>
      </c>
      <c r="E102" s="2">
        <v>0</v>
      </c>
      <c r="F102" s="2">
        <v>0</v>
      </c>
      <c r="G102" s="3">
        <f t="shared" si="0"/>
        <v>78.327520000000007</v>
      </c>
      <c r="H102" s="3">
        <f t="shared" si="1"/>
        <v>0.48000000000001819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775.52</v>
      </c>
      <c r="D108" s="2">
        <f>'PR-RAS'!E112</f>
        <v>0</v>
      </c>
      <c r="E108" s="2">
        <v>0</v>
      </c>
      <c r="F108" s="2">
        <v>0</v>
      </c>
      <c r="G108" s="3">
        <f t="shared" si="0"/>
        <v>82.980639999999994</v>
      </c>
      <c r="H108" s="3">
        <f t="shared" si="1"/>
        <v>0.48000000000001819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775.52</v>
      </c>
      <c r="D113" s="2">
        <f>'PR-RAS'!E117</f>
        <v>0</v>
      </c>
      <c r="E113" s="2">
        <v>0</v>
      </c>
      <c r="F113" s="2">
        <v>0</v>
      </c>
      <c r="G113" s="3">
        <f t="shared" si="0"/>
        <v>86.858239999999995</v>
      </c>
      <c r="H113" s="3">
        <f t="shared" si="1"/>
        <v>0.48000000000001819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32710.2</v>
      </c>
      <c r="D121" s="2">
        <f>'PR-RAS'!E125</f>
        <v>40529.019999999997</v>
      </c>
      <c r="E121" s="2">
        <v>0</v>
      </c>
      <c r="F121" s="2">
        <v>0</v>
      </c>
      <c r="G121" s="3">
        <f t="shared" si="0"/>
        <v>13652.188799999998</v>
      </c>
      <c r="H121" s="3">
        <f t="shared" si="1"/>
        <v>0.21999999999752617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32710.2</v>
      </c>
      <c r="D122" s="2">
        <f>'PR-RAS'!E126</f>
        <v>40529.019999999997</v>
      </c>
      <c r="E122" s="2">
        <v>0</v>
      </c>
      <c r="F122" s="2">
        <v>0</v>
      </c>
      <c r="G122" s="3">
        <f t="shared" si="0"/>
        <v>13765.957039999999</v>
      </c>
      <c r="H122" s="3">
        <f t="shared" si="1"/>
        <v>0.21999999999752617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32710.2</v>
      </c>
      <c r="D124" s="2">
        <f>'PR-RAS'!E128</f>
        <v>40529.019999999997</v>
      </c>
      <c r="E124" s="2">
        <v>0</v>
      </c>
      <c r="F124" s="2">
        <v>0</v>
      </c>
      <c r="G124" s="3">
        <f t="shared" si="0"/>
        <v>13993.493519999998</v>
      </c>
      <c r="H124" s="3">
        <f t="shared" si="1"/>
        <v>0.21999999999752617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998115.96</v>
      </c>
      <c r="D130" s="2">
        <f>'PR-RAS'!E134</f>
        <v>1198494.32</v>
      </c>
      <c r="E130" s="2">
        <v>0</v>
      </c>
      <c r="F130" s="2">
        <v>0</v>
      </c>
      <c r="G130" s="3">
        <f t="shared" si="0"/>
        <v>437968.49340000004</v>
      </c>
      <c r="H130" s="3">
        <f t="shared" si="1"/>
        <v>0.36000000010244548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998115.96</v>
      </c>
      <c r="D131" s="2">
        <f>'PR-RAS'!E135</f>
        <v>1198494.32</v>
      </c>
      <c r="E131" s="2">
        <v>0</v>
      </c>
      <c r="F131" s="2">
        <v>0</v>
      </c>
      <c r="G131" s="3">
        <f t="shared" si="0"/>
        <v>441363.598</v>
      </c>
      <c r="H131" s="3">
        <f t="shared" si="1"/>
        <v>0.36000000010244548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932963.07</v>
      </c>
      <c r="D132" s="2">
        <f>'PR-RAS'!E136</f>
        <v>1150089.02</v>
      </c>
      <c r="E132" s="2">
        <v>0</v>
      </c>
      <c r="F132" s="2">
        <v>0</v>
      </c>
      <c r="G132" s="3">
        <f t="shared" si="0"/>
        <v>423541.48541000002</v>
      </c>
      <c r="H132" s="3">
        <f t="shared" si="1"/>
        <v>8.999999996740371E-2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65152.89</v>
      </c>
      <c r="D133" s="2">
        <f>'PR-RAS'!E137</f>
        <v>48405.3</v>
      </c>
      <c r="E133" s="2">
        <v>0</v>
      </c>
      <c r="F133" s="2">
        <v>0</v>
      </c>
      <c r="G133" s="3">
        <f t="shared" si="0"/>
        <v>21379.180680000001</v>
      </c>
      <c r="H133" s="3">
        <f t="shared" si="1"/>
        <v>0.41000000000349246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942142.06</v>
      </c>
      <c r="D148" s="2">
        <f>'PR-RAS'!E152</f>
        <v>1239775.78</v>
      </c>
      <c r="E148" s="2">
        <v>0</v>
      </c>
      <c r="F148" s="2">
        <v>0</v>
      </c>
      <c r="G148" s="3">
        <f t="shared" si="0"/>
        <v>502988.96213999996</v>
      </c>
      <c r="H148" s="3">
        <f t="shared" si="1"/>
        <v>0.28000000002793968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845101.10000000009</v>
      </c>
      <c r="D149" s="2">
        <f>'PR-RAS'!E153</f>
        <v>1111990.32</v>
      </c>
      <c r="E149" s="2">
        <v>0</v>
      </c>
      <c r="F149" s="2">
        <v>0</v>
      </c>
      <c r="G149" s="3">
        <f t="shared" si="0"/>
        <v>454224.09752000001</v>
      </c>
      <c r="H149" s="3">
        <f t="shared" si="1"/>
        <v>0.42000000015832484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652086.9</v>
      </c>
      <c r="D150" s="2">
        <f>'PR-RAS'!E154</f>
        <v>863191.39</v>
      </c>
      <c r="E150" s="2">
        <v>0</v>
      </c>
      <c r="F150" s="2">
        <v>0</v>
      </c>
      <c r="G150" s="3">
        <f t="shared" si="0"/>
        <v>354391.98232000001</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616268.38</v>
      </c>
      <c r="D151" s="2">
        <f>'PR-RAS'!E155</f>
        <v>818498.1</v>
      </c>
      <c r="E151" s="2">
        <v>0</v>
      </c>
      <c r="F151" s="2">
        <v>0</v>
      </c>
      <c r="G151" s="3">
        <f t="shared" si="0"/>
        <v>337989.68699999998</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35818.519999999997</v>
      </c>
      <c r="D153" s="2">
        <f>'PR-RAS'!E157</f>
        <v>44693.29</v>
      </c>
      <c r="E153" s="2">
        <v>0</v>
      </c>
      <c r="F153" s="2">
        <v>0</v>
      </c>
      <c r="G153" s="3">
        <f t="shared" si="0"/>
        <v>19031.175200000001</v>
      </c>
      <c r="H153" s="3">
        <f t="shared" si="1"/>
        <v>0.77000000000407454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38433.01</v>
      </c>
      <c r="D155" s="2">
        <f>'PR-RAS'!E159</f>
        <v>43926.97</v>
      </c>
      <c r="E155" s="2">
        <v>0</v>
      </c>
      <c r="F155" s="2">
        <v>0</v>
      </c>
      <c r="G155" s="3">
        <f t="shared" si="0"/>
        <v>19448.190300000002</v>
      </c>
      <c r="H155" s="3">
        <f t="shared" si="1"/>
        <v>4.0000000000873115E-2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154581.19</v>
      </c>
      <c r="D156" s="2">
        <f>'PR-RAS'!E160</f>
        <v>204871.96</v>
      </c>
      <c r="E156" s="2">
        <v>0</v>
      </c>
      <c r="F156" s="2">
        <v>0</v>
      </c>
      <c r="G156" s="3">
        <f t="shared" si="0"/>
        <v>87470.392049999995</v>
      </c>
      <c r="H156" s="3">
        <f t="shared" si="1"/>
        <v>0.23000000001047738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51110.84</v>
      </c>
      <c r="D157" s="2">
        <f>'PR-RAS'!E161</f>
        <v>67674.13</v>
      </c>
      <c r="E157" s="2">
        <v>0</v>
      </c>
      <c r="F157" s="2">
        <v>0</v>
      </c>
      <c r="G157" s="3">
        <f t="shared" si="0"/>
        <v>29087.619600000002</v>
      </c>
      <c r="H157" s="3">
        <f t="shared" si="1"/>
        <v>0.29000000000814907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103470.35</v>
      </c>
      <c r="D158" s="2">
        <f>'PR-RAS'!E162</f>
        <v>137197.82999999999</v>
      </c>
      <c r="E158" s="2">
        <v>0</v>
      </c>
      <c r="F158" s="2">
        <v>0</v>
      </c>
      <c r="G158" s="3">
        <f t="shared" si="0"/>
        <v>59324.96357</v>
      </c>
      <c r="H158" s="3">
        <f t="shared" si="1"/>
        <v>0.52000000001862645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96335.6</v>
      </c>
      <c r="D160" s="2">
        <f>'PR-RAS'!E164</f>
        <v>127015.02</v>
      </c>
      <c r="E160" s="2">
        <v>0</v>
      </c>
      <c r="F160" s="2">
        <v>0</v>
      </c>
      <c r="G160" s="3">
        <f t="shared" si="0"/>
        <v>55708.136760000001</v>
      </c>
      <c r="H160" s="3">
        <f t="shared" si="1"/>
        <v>0.41999999999825377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11004.96</v>
      </c>
      <c r="D161" s="2">
        <f>'PR-RAS'!E165</f>
        <v>14513.95</v>
      </c>
      <c r="E161" s="2">
        <v>0</v>
      </c>
      <c r="F161" s="2">
        <v>0</v>
      </c>
      <c r="G161" s="3">
        <f t="shared" si="0"/>
        <v>6405.2575999999999</v>
      </c>
      <c r="H161" s="3">
        <f t="shared" si="1"/>
        <v>9.0000000000145519E-2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v>
      </c>
      <c r="D162" s="2">
        <f>'PR-RAS'!E166</f>
        <v>827.84</v>
      </c>
      <c r="E162" s="2">
        <v>0</v>
      </c>
      <c r="F162" s="2">
        <v>0</v>
      </c>
      <c r="G162" s="3">
        <f t="shared" si="0"/>
        <v>276.22448000000003</v>
      </c>
      <c r="H162" s="3">
        <f t="shared" si="1"/>
        <v>0.15999999999996817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10744.96</v>
      </c>
      <c r="D163" s="2">
        <f>'PR-RAS'!E167</f>
        <v>9725.76</v>
      </c>
      <c r="E163" s="2">
        <v>0</v>
      </c>
      <c r="F163" s="2">
        <v>0</v>
      </c>
      <c r="G163" s="3">
        <f t="shared" si="0"/>
        <v>4891.8297600000005</v>
      </c>
      <c r="H163" s="3">
        <f t="shared" si="1"/>
        <v>0.28000000000065484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v>
      </c>
      <c r="D164" s="2">
        <f>'PR-RAS'!E168</f>
        <v>3960.35</v>
      </c>
      <c r="E164" s="2">
        <v>0</v>
      </c>
      <c r="F164" s="2">
        <v>0</v>
      </c>
      <c r="G164" s="3">
        <f t="shared" si="0"/>
        <v>1323.6741</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37209.740000000005</v>
      </c>
      <c r="D166" s="2">
        <f>'PR-RAS'!E170</f>
        <v>49334.29</v>
      </c>
      <c r="E166" s="2">
        <v>0</v>
      </c>
      <c r="F166" s="2">
        <v>0</v>
      </c>
      <c r="G166" s="3">
        <f t="shared" si="0"/>
        <v>22419.922800000004</v>
      </c>
      <c r="H166" s="3">
        <f t="shared" si="1"/>
        <v>0.54999999999563443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1341.75</v>
      </c>
      <c r="D167" s="2">
        <f>'PR-RAS'!E171</f>
        <v>1084.45</v>
      </c>
      <c r="E167" s="2">
        <v>0</v>
      </c>
      <c r="F167" s="2">
        <v>0</v>
      </c>
      <c r="G167" s="3">
        <f t="shared" si="0"/>
        <v>582.76790000000005</v>
      </c>
      <c r="H167" s="3">
        <f t="shared" si="1"/>
        <v>0.70000000000004547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3846.7</v>
      </c>
      <c r="D168" s="2">
        <f>'PR-RAS'!E172</f>
        <v>14296.5</v>
      </c>
      <c r="E168" s="2">
        <v>0</v>
      </c>
      <c r="F168" s="2">
        <v>0</v>
      </c>
      <c r="G168" s="3">
        <f t="shared" si="0"/>
        <v>5417.4299000000001</v>
      </c>
      <c r="H168" s="3">
        <f t="shared" si="1"/>
        <v>0.8000000000001819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14245.53</v>
      </c>
      <c r="D169" s="2">
        <f>'PR-RAS'!E173</f>
        <v>13847.09</v>
      </c>
      <c r="E169" s="2">
        <v>0</v>
      </c>
      <c r="F169" s="2">
        <v>0</v>
      </c>
      <c r="G169" s="3">
        <f t="shared" si="0"/>
        <v>7045.8712800000003</v>
      </c>
      <c r="H169" s="3">
        <f t="shared" si="1"/>
        <v>0.55999999999949068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15471.82</v>
      </c>
      <c r="D170" s="2">
        <f>'PR-RAS'!E174</f>
        <v>7189.62</v>
      </c>
      <c r="E170" s="2">
        <v>0</v>
      </c>
      <c r="F170" s="2">
        <v>0</v>
      </c>
      <c r="G170" s="3">
        <f t="shared" si="0"/>
        <v>5044.8291399999998</v>
      </c>
      <c r="H170" s="3">
        <f t="shared" si="1"/>
        <v>0.56000000000040018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840</v>
      </c>
      <c r="E171" s="2">
        <v>0</v>
      </c>
      <c r="F171" s="2">
        <v>0</v>
      </c>
      <c r="G171" s="3">
        <f t="shared" si="0"/>
        <v>285.60000000000002</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2303.94</v>
      </c>
      <c r="D173" s="2">
        <f>'PR-RAS'!E177</f>
        <v>12076.63</v>
      </c>
      <c r="E173" s="2">
        <v>0</v>
      </c>
      <c r="F173" s="2">
        <v>0</v>
      </c>
      <c r="G173" s="3">
        <f t="shared" si="0"/>
        <v>4550.6383999999989</v>
      </c>
      <c r="H173" s="3">
        <f t="shared" si="1"/>
        <v>0.43000000000074579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40619.33</v>
      </c>
      <c r="D174" s="2">
        <f>'PR-RAS'!E178</f>
        <v>52643.47</v>
      </c>
      <c r="E174" s="2">
        <v>0</v>
      </c>
      <c r="F174" s="2">
        <v>0</v>
      </c>
      <c r="G174" s="3">
        <f t="shared" si="0"/>
        <v>25241.78471</v>
      </c>
      <c r="H174" s="3">
        <f t="shared" si="1"/>
        <v>0.80000000000291038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3418.28</v>
      </c>
      <c r="D175" s="2">
        <f>'PR-RAS'!E179</f>
        <v>3851.32</v>
      </c>
      <c r="E175" s="2">
        <v>0</v>
      </c>
      <c r="F175" s="2">
        <v>0</v>
      </c>
      <c r="G175" s="3">
        <f t="shared" si="0"/>
        <v>1935.04008</v>
      </c>
      <c r="H175" s="3">
        <f t="shared" si="1"/>
        <v>0.6000000000003638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13946.28</v>
      </c>
      <c r="D176" s="2">
        <f>'PR-RAS'!E180</f>
        <v>26812.44</v>
      </c>
      <c r="E176" s="2">
        <v>0</v>
      </c>
      <c r="F176" s="2">
        <v>0</v>
      </c>
      <c r="G176" s="3">
        <f t="shared" si="0"/>
        <v>11824.953</v>
      </c>
      <c r="H176" s="3">
        <f t="shared" si="1"/>
        <v>0.71999999999934516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5674.34</v>
      </c>
      <c r="D178" s="2">
        <f>'PR-RAS'!E182</f>
        <v>5825.46</v>
      </c>
      <c r="E178" s="2">
        <v>0</v>
      </c>
      <c r="F178" s="2">
        <v>0</v>
      </c>
      <c r="G178" s="3">
        <f t="shared" si="0"/>
        <v>3066.5710200000003</v>
      </c>
      <c r="H178" s="3">
        <f t="shared" si="1"/>
        <v>0.8000000000001819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2080.5700000000002</v>
      </c>
      <c r="D179" s="2">
        <f>'PR-RAS'!E183</f>
        <v>307.82</v>
      </c>
      <c r="E179" s="2">
        <v>0</v>
      </c>
      <c r="F179" s="2">
        <v>0</v>
      </c>
      <c r="G179" s="3">
        <f t="shared" si="0"/>
        <v>479.92537999999996</v>
      </c>
      <c r="H179" s="3">
        <f t="shared" si="1"/>
        <v>0.60999999999984311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v>
      </c>
      <c r="D180" s="2">
        <f>'PR-RAS'!E184</f>
        <v>410</v>
      </c>
      <c r="E180" s="2">
        <v>0</v>
      </c>
      <c r="F180" s="2">
        <v>0</v>
      </c>
      <c r="G180" s="3">
        <f t="shared" si="0"/>
        <v>157.51999999999998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423.95</v>
      </c>
      <c r="D182" s="2">
        <f>'PR-RAS'!E186</f>
        <v>397.87</v>
      </c>
      <c r="E182" s="2">
        <v>0</v>
      </c>
      <c r="F182" s="2">
        <v>0</v>
      </c>
      <c r="G182" s="3">
        <f t="shared" si="0"/>
        <v>220.76389</v>
      </c>
      <c r="H182" s="3">
        <f t="shared" si="1"/>
        <v>0.18000000000000682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15015.91</v>
      </c>
      <c r="D183" s="2">
        <f>'PR-RAS'!E187</f>
        <v>15038.56</v>
      </c>
      <c r="E183" s="2">
        <v>0</v>
      </c>
      <c r="F183" s="2">
        <v>0</v>
      </c>
      <c r="G183" s="3">
        <f t="shared" si="0"/>
        <v>8206.9314599999998</v>
      </c>
      <c r="H183" s="3">
        <f t="shared" si="1"/>
        <v>0.53000000000065484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7501.57</v>
      </c>
      <c r="D190" s="2">
        <f>'PR-RAS'!E194</f>
        <v>10523.31</v>
      </c>
      <c r="E190" s="2">
        <v>0</v>
      </c>
      <c r="F190" s="2">
        <v>0</v>
      </c>
      <c r="G190" s="3">
        <f t="shared" si="0"/>
        <v>5395.6079099999997</v>
      </c>
      <c r="H190" s="3">
        <f t="shared" si="1"/>
        <v>0.73999999999978172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5803.82</v>
      </c>
      <c r="D192" s="2">
        <f>'PR-RAS'!E196</f>
        <v>7288.49</v>
      </c>
      <c r="E192" s="2">
        <v>0</v>
      </c>
      <c r="F192" s="2">
        <v>0</v>
      </c>
      <c r="G192" s="3">
        <f t="shared" si="0"/>
        <v>3892.7327999999998</v>
      </c>
      <c r="H192" s="3">
        <f t="shared" si="1"/>
        <v>0.67000000000007276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1499.82</v>
      </c>
      <c r="D193" s="2">
        <f>'PR-RAS'!E197</f>
        <v>2688.24</v>
      </c>
      <c r="E193" s="2">
        <v>0</v>
      </c>
      <c r="F193" s="2">
        <v>0</v>
      </c>
      <c r="G193" s="3">
        <f t="shared" si="0"/>
        <v>1320.2495999999999</v>
      </c>
      <c r="H193" s="3">
        <f t="shared" si="1"/>
        <v>0.41999999999984539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78.09</v>
      </c>
      <c r="E195" s="2">
        <v>0</v>
      </c>
      <c r="F195" s="2">
        <v>0</v>
      </c>
      <c r="G195" s="3">
        <f t="shared" si="0"/>
        <v>30.298920000000003</v>
      </c>
      <c r="H195" s="3">
        <f t="shared" si="1"/>
        <v>9.0000000000003411E-2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197.93</v>
      </c>
      <c r="D197" s="2">
        <f>'PR-RAS'!E201</f>
        <v>468.49</v>
      </c>
      <c r="E197" s="2">
        <v>0</v>
      </c>
      <c r="F197" s="2">
        <v>0</v>
      </c>
      <c r="G197" s="3">
        <f t="shared" si="0"/>
        <v>222.44236000000004</v>
      </c>
      <c r="H197" s="3">
        <f t="shared" si="1"/>
        <v>0.56000000000000227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705.36</v>
      </c>
      <c r="D198" s="2">
        <f>'PR-RAS'!E202</f>
        <v>770.44</v>
      </c>
      <c r="E198" s="2">
        <v>0</v>
      </c>
      <c r="F198" s="2">
        <v>0</v>
      </c>
      <c r="G198" s="3">
        <f t="shared" si="0"/>
        <v>442.50928000000005</v>
      </c>
      <c r="H198" s="3">
        <f t="shared" si="1"/>
        <v>0.80000000000006821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705.36</v>
      </c>
      <c r="D212" s="2">
        <f>'PR-RAS'!E216</f>
        <v>770.44</v>
      </c>
      <c r="E212" s="2">
        <v>0</v>
      </c>
      <c r="F212" s="2">
        <v>0</v>
      </c>
      <c r="G212" s="3">
        <f t="shared" si="0"/>
        <v>473.95664000000005</v>
      </c>
      <c r="H212" s="3">
        <f t="shared" si="1"/>
        <v>0.80000000000006821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705.36</v>
      </c>
      <c r="D213" s="2">
        <f>'PR-RAS'!E217</f>
        <v>770.44</v>
      </c>
      <c r="E213" s="2">
        <v>0</v>
      </c>
      <c r="F213" s="2">
        <v>0</v>
      </c>
      <c r="G213" s="3">
        <f t="shared" si="0"/>
        <v>476.20288000000005</v>
      </c>
      <c r="H213" s="3">
        <f t="shared" si="1"/>
        <v>0.80000000000006821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942142.06</v>
      </c>
      <c r="D295" s="2">
        <f>'PR-RAS'!E299</f>
        <v>1239775.78</v>
      </c>
      <c r="E295" s="2">
        <v>0</v>
      </c>
      <c r="F295" s="2">
        <v>0</v>
      </c>
      <c r="G295" s="3">
        <f t="shared" si="12"/>
        <v>1005977.9242799999</v>
      </c>
      <c r="H295" s="3">
        <f t="shared" si="13"/>
        <v>0.28000000002793968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89645.209999999963</v>
      </c>
      <c r="D296" s="2">
        <f>'PR-RAS'!E300</f>
        <v>1374.4399999999441</v>
      </c>
      <c r="E296" s="2">
        <v>0</v>
      </c>
      <c r="F296" s="2">
        <v>0</v>
      </c>
      <c r="G296" s="3">
        <f t="shared" si="12"/>
        <v>27256.256549999955</v>
      </c>
      <c r="H296" s="3">
        <f t="shared" si="13"/>
        <v>0.64999999990686774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91860.81</v>
      </c>
      <c r="D298" s="2">
        <f>'PR-RAS'!E302</f>
        <v>116353.13</v>
      </c>
      <c r="E298" s="2">
        <v>0</v>
      </c>
      <c r="F298" s="2">
        <v>0</v>
      </c>
      <c r="G298" s="3">
        <f t="shared" si="12"/>
        <v>96396.41979</v>
      </c>
      <c r="H298" s="3">
        <f t="shared" si="13"/>
        <v>0.32000000000698492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1860.66</v>
      </c>
      <c r="D300" s="2">
        <f>'PR-RAS'!E304</f>
        <v>2656.98</v>
      </c>
      <c r="E300" s="2">
        <v>0</v>
      </c>
      <c r="F300" s="2">
        <v>0</v>
      </c>
      <c r="G300" s="3">
        <f t="shared" si="12"/>
        <v>2145.2113799999997</v>
      </c>
      <c r="H300" s="3">
        <f t="shared" si="13"/>
        <v>0.35999999999989996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65152.89</v>
      </c>
      <c r="D355" s="2">
        <f>'PR-RAS'!E360</f>
        <v>127071.98000000001</v>
      </c>
      <c r="E355" s="2">
        <v>0</v>
      </c>
      <c r="F355" s="2">
        <v>0</v>
      </c>
      <c r="G355" s="3">
        <f t="shared" si="12"/>
        <v>113031.0849</v>
      </c>
      <c r="H355" s="3">
        <f t="shared" si="13"/>
        <v>0.1299999999901047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65152.89</v>
      </c>
      <c r="D368" s="2">
        <f>'PR-RAS'!E373</f>
        <v>127071.98000000001</v>
      </c>
      <c r="E368" s="2">
        <v>0</v>
      </c>
      <c r="F368" s="2">
        <v>0</v>
      </c>
      <c r="G368" s="3">
        <f t="shared" si="12"/>
        <v>117181.94395000002</v>
      </c>
      <c r="H368" s="3">
        <f t="shared" si="13"/>
        <v>0.1299999999901047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65152.89</v>
      </c>
      <c r="D374" s="2">
        <f>'PR-RAS'!E379</f>
        <v>64326</v>
      </c>
      <c r="E374" s="2">
        <v>0</v>
      </c>
      <c r="F374" s="2">
        <v>0</v>
      </c>
      <c r="G374" s="3">
        <f t="shared" si="12"/>
        <v>72289.223970000006</v>
      </c>
      <c r="H374" s="3">
        <f t="shared" si="13"/>
        <v>0.11000000000058208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1136.25</v>
      </c>
      <c r="D376" s="2">
        <f>'PR-RAS'!E381</f>
        <v>7155</v>
      </c>
      <c r="E376" s="2">
        <v>0</v>
      </c>
      <c r="F376" s="2">
        <v>0</v>
      </c>
      <c r="G376" s="3">
        <f t="shared" si="12"/>
        <v>5792.34375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64016.639999999999</v>
      </c>
      <c r="D377" s="2">
        <f>'PR-RAS'!E382</f>
        <v>57171</v>
      </c>
      <c r="E377" s="2">
        <v>0</v>
      </c>
      <c r="F377" s="2">
        <v>0</v>
      </c>
      <c r="G377" s="3">
        <f t="shared" si="12"/>
        <v>67062.848640000011</v>
      </c>
      <c r="H377" s="3">
        <f t="shared" si="13"/>
        <v>0.36000000000058208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62745.98</v>
      </c>
      <c r="E383" s="2">
        <v>0</v>
      </c>
      <c r="F383" s="2">
        <v>0</v>
      </c>
      <c r="G383" s="3">
        <f t="shared" si="12"/>
        <v>47937.928720000004</v>
      </c>
      <c r="H383" s="3">
        <f t="shared" si="13"/>
        <v>1.9999999996798579E-2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62745.98</v>
      </c>
      <c r="E384" s="2">
        <v>0</v>
      </c>
      <c r="F384" s="2">
        <v>0</v>
      </c>
      <c r="G384" s="3">
        <f t="shared" si="12"/>
        <v>48063.420680000003</v>
      </c>
      <c r="H384" s="3">
        <f t="shared" si="13"/>
        <v>1.9999999996798579E-2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65152.89</v>
      </c>
      <c r="D413" s="2">
        <f>'PR-RAS'!E418</f>
        <v>127071.98000000001</v>
      </c>
      <c r="E413" s="2">
        <v>0</v>
      </c>
      <c r="F413" s="2">
        <v>0</v>
      </c>
      <c r="G413" s="3">
        <f t="shared" si="12"/>
        <v>131550.30220000001</v>
      </c>
      <c r="H413" s="3">
        <f t="shared" si="13"/>
        <v>0.1299999999901047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1031787.27</v>
      </c>
      <c r="D417" s="2">
        <f>'PR-RAS'!E422</f>
        <v>1241150.22</v>
      </c>
      <c r="E417" s="2">
        <v>0</v>
      </c>
      <c r="F417" s="2">
        <v>0</v>
      </c>
      <c r="G417" s="3">
        <f t="shared" si="12"/>
        <v>1461860.4873599999</v>
      </c>
      <c r="H417" s="3">
        <f t="shared" si="13"/>
        <v>0.48999999999068677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1007294.9500000001</v>
      </c>
      <c r="D418" s="2">
        <f>'PR-RAS'!E423</f>
        <v>1366847.76</v>
      </c>
      <c r="E418" s="2">
        <v>0</v>
      </c>
      <c r="F418" s="2">
        <v>0</v>
      </c>
      <c r="G418" s="3">
        <f t="shared" si="12"/>
        <v>1559993.02599</v>
      </c>
      <c r="H418" s="3">
        <f t="shared" si="13"/>
        <v>0.28999999992083758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24492.319999999949</v>
      </c>
      <c r="D419" s="2">
        <f>'PR-RAS'!E424</f>
        <v>0</v>
      </c>
      <c r="E419" s="2">
        <v>0</v>
      </c>
      <c r="F419" s="2">
        <v>0</v>
      </c>
      <c r="G419" s="3">
        <f t="shared" si="12"/>
        <v>10237.789759999978</v>
      </c>
      <c r="H419" s="3">
        <f t="shared" si="13"/>
        <v>0.31999999994877726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125697.54000000004</v>
      </c>
      <c r="E420" s="2">
        <v>0</v>
      </c>
      <c r="F420" s="2">
        <v>0</v>
      </c>
      <c r="G420" s="3">
        <f t="shared" si="12"/>
        <v>105334.53852000003</v>
      </c>
      <c r="H420" s="3">
        <f t="shared" si="13"/>
        <v>0.4599999999627471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91860.81</v>
      </c>
      <c r="D421" s="2">
        <f>'PR-RAS'!E426</f>
        <v>116353.13</v>
      </c>
      <c r="E421" s="2">
        <v>0</v>
      </c>
      <c r="F421" s="2">
        <v>0</v>
      </c>
      <c r="G421" s="3">
        <f t="shared" si="12"/>
        <v>136318.16939999998</v>
      </c>
      <c r="H421" s="3">
        <f t="shared" si="13"/>
        <v>0.32000000000698492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1860.66</v>
      </c>
      <c r="D423" s="2">
        <f>'PR-RAS'!E428</f>
        <v>2656.98</v>
      </c>
      <c r="E423" s="2">
        <v>0</v>
      </c>
      <c r="F423" s="2">
        <v>0</v>
      </c>
      <c r="G423" s="3">
        <f t="shared" si="12"/>
        <v>3027.6896400000001</v>
      </c>
      <c r="H423" s="3">
        <f t="shared" si="13"/>
        <v>0.35999999999989996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1031787.27</v>
      </c>
      <c r="D637" s="2">
        <f>'PR-RAS'!E643</f>
        <v>1241150.22</v>
      </c>
      <c r="E637" s="2">
        <v>0</v>
      </c>
      <c r="F637" s="2">
        <v>0</v>
      </c>
      <c r="G637" s="3">
        <f t="shared" si="14"/>
        <v>2234959.7835599999</v>
      </c>
      <c r="H637" s="3">
        <f t="shared" si="15"/>
        <v>0.48999999999068677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1007294.9500000001</v>
      </c>
      <c r="D638" s="2">
        <f>'PR-RAS'!E644</f>
        <v>1366847.76</v>
      </c>
      <c r="E638" s="2">
        <v>0</v>
      </c>
      <c r="F638" s="2">
        <v>0</v>
      </c>
      <c r="G638" s="3">
        <f t="shared" si="14"/>
        <v>2383010.9293900002</v>
      </c>
      <c r="H638" s="3">
        <f t="shared" si="15"/>
        <v>0.28999999992083758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24492.319999999949</v>
      </c>
      <c r="D639" s="2">
        <f>'PR-RAS'!E645</f>
        <v>0</v>
      </c>
      <c r="E639" s="2">
        <v>0</v>
      </c>
      <c r="F639" s="2">
        <v>0</v>
      </c>
      <c r="G639" s="3">
        <f t="shared" si="14"/>
        <v>15626.100159999967</v>
      </c>
      <c r="H639" s="3">
        <f t="shared" si="15"/>
        <v>0.31999999994877726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125697.54000000004</v>
      </c>
      <c r="E640" s="2">
        <v>0</v>
      </c>
      <c r="F640" s="2">
        <v>0</v>
      </c>
      <c r="G640" s="3">
        <f t="shared" si="14"/>
        <v>160641.45612000005</v>
      </c>
      <c r="H640" s="3">
        <f t="shared" si="15"/>
        <v>0.4599999999627471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91860.81</v>
      </c>
      <c r="D641" s="2">
        <f>'PR-RAS'!E647</f>
        <v>116353.13</v>
      </c>
      <c r="E641" s="2">
        <v>0</v>
      </c>
      <c r="F641" s="2">
        <v>0</v>
      </c>
      <c r="G641" s="3">
        <f t="shared" si="14"/>
        <v>207722.92480000001</v>
      </c>
      <c r="H641" s="3">
        <f t="shared" si="15"/>
        <v>0.32000000000698492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116353.12999999995</v>
      </c>
      <c r="D643" s="2">
        <f>'PR-RAS'!E649</f>
        <v>0</v>
      </c>
      <c r="E643" s="2">
        <v>0</v>
      </c>
      <c r="F643" s="2">
        <v>0</v>
      </c>
      <c r="G643" s="3">
        <f t="shared" si="14"/>
        <v>74698.709459999969</v>
      </c>
      <c r="H643" s="3">
        <f t="shared" si="15"/>
        <v>0.12999999994644895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9344.4100000000326</v>
      </c>
      <c r="E644" s="2">
        <v>0</v>
      </c>
      <c r="F644" s="2">
        <v>0</v>
      </c>
      <c r="G644" s="3">
        <f t="shared" si="14"/>
        <v>12016.911260000043</v>
      </c>
      <c r="H644" s="3">
        <f t="shared" si="15"/>
        <v>0.41000000003259629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78875.47</v>
      </c>
      <c r="D645" s="2">
        <f>'PR-RAS'!E651</f>
        <v>0</v>
      </c>
      <c r="E645" s="2">
        <v>0</v>
      </c>
      <c r="F645" s="2">
        <v>0</v>
      </c>
      <c r="G645" s="3">
        <f t="shared" si="14"/>
        <v>50795.802680000001</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100114.96</v>
      </c>
      <c r="D646" s="2">
        <f>'PR-RAS'!E653</f>
        <v>116729.16</v>
      </c>
      <c r="E646" s="2">
        <v>0</v>
      </c>
      <c r="F646" s="2">
        <v>0</v>
      </c>
      <c r="G646" s="3">
        <f t="shared" si="14"/>
        <v>215154.76560000001</v>
      </c>
      <c r="H646" s="3">
        <f t="shared" si="15"/>
        <v>0.19999999999708962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1032898.37</v>
      </c>
      <c r="D647" s="2">
        <f>'PR-RAS'!E654</f>
        <v>1253344.22</v>
      </c>
      <c r="E647" s="2">
        <v>0</v>
      </c>
      <c r="F647" s="2">
        <v>0</v>
      </c>
      <c r="G647" s="3">
        <f t="shared" si="14"/>
        <v>2286573.07926</v>
      </c>
      <c r="H647" s="3">
        <f t="shared" si="15"/>
        <v>0.58999999996740371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1016284.17</v>
      </c>
      <c r="D648" s="2">
        <f>'PR-RAS'!E655</f>
        <v>1294170.18</v>
      </c>
      <c r="E648" s="2">
        <v>0</v>
      </c>
      <c r="F648" s="2">
        <v>0</v>
      </c>
      <c r="G648" s="3">
        <f t="shared" si="14"/>
        <v>2332192.0709099998</v>
      </c>
      <c r="H648" s="3">
        <f t="shared" si="15"/>
        <v>0.34999999997671694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116729.16000000003</v>
      </c>
      <c r="D649" s="2">
        <f>'PR-RAS'!E656</f>
        <v>75903.199999999953</v>
      </c>
      <c r="E649" s="2">
        <v>0</v>
      </c>
      <c r="F649" s="2">
        <v>0</v>
      </c>
      <c r="G649" s="3">
        <f t="shared" si="14"/>
        <v>174011.04287999996</v>
      </c>
      <c r="H649" s="3">
        <f t="shared" si="15"/>
        <v>0.35999999998603016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23</v>
      </c>
      <c r="E651" s="2">
        <v>0</v>
      </c>
      <c r="F651" s="2">
        <v>0</v>
      </c>
      <c r="G651" s="3">
        <f t="shared" si="14"/>
        <v>44.85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23</v>
      </c>
      <c r="E653" s="2">
        <v>0</v>
      </c>
      <c r="F653" s="2">
        <v>0</v>
      </c>
      <c r="G653" s="3">
        <f t="shared" si="14"/>
        <v>44.988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10744.96</v>
      </c>
      <c r="D727" s="2">
        <f>'PR-RAS'!E734</f>
        <v>9725.76</v>
      </c>
      <c r="E727" s="2">
        <v>0</v>
      </c>
      <c r="F727" s="2">
        <v>0</v>
      </c>
      <c r="G727" s="3">
        <f t="shared" si="14"/>
        <v>21922.644479999999</v>
      </c>
      <c r="H727" s="3">
        <f t="shared" si="15"/>
        <v>0.28000000000065484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60</v>
      </c>
      <c r="D729" s="2">
        <f>'PR-RAS'!E736</f>
        <v>410</v>
      </c>
      <c r="E729" s="2">
        <v>0</v>
      </c>
      <c r="F729" s="2">
        <v>0</v>
      </c>
      <c r="G729" s="3">
        <f t="shared" si="14"/>
        <v>640.64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5803.82</v>
      </c>
      <c r="D735" s="2">
        <f>'PR-RAS'!E742</f>
        <v>4216.58</v>
      </c>
      <c r="E735" s="2">
        <v>0</v>
      </c>
      <c r="F735" s="2">
        <v>0</v>
      </c>
      <c r="G735" s="3">
        <f t="shared" si="14"/>
        <v>10449.94332</v>
      </c>
      <c r="H735" s="3">
        <f t="shared" si="15"/>
        <v>0.6000000000003638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387023.9</v>
      </c>
      <c r="D1011" s="7">
        <f>BILANCA!E6</f>
        <v>338574.68</v>
      </c>
      <c r="E1011" s="7">
        <v>0</v>
      </c>
      <c r="F1011" s="7">
        <v>0</v>
      </c>
      <c r="G1011" s="8">
        <f t="shared" ref="G1011:G1306" si="38">B1011/1000*C1011+B1011/500*D1011</f>
        <v>1064.17326</v>
      </c>
      <c r="H1011" s="8">
        <f t="shared" si="35"/>
        <v>0.41999999998370185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189558.61</v>
      </c>
      <c r="D1012" s="2">
        <f>BILANCA!E7</f>
        <v>260014.5</v>
      </c>
      <c r="E1012" s="2">
        <v>0</v>
      </c>
      <c r="F1012" s="2">
        <v>0</v>
      </c>
      <c r="G1012" s="3">
        <f t="shared" si="38"/>
        <v>1419.1752200000001</v>
      </c>
      <c r="H1012" s="3">
        <f t="shared" si="35"/>
        <v>0.89000000001396984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189558.61</v>
      </c>
      <c r="D1017" s="2">
        <f>BILANCA!E12</f>
        <v>260014.5</v>
      </c>
      <c r="E1017" s="2">
        <v>0</v>
      </c>
      <c r="F1017" s="2">
        <v>0</v>
      </c>
      <c r="G1017" s="3">
        <f t="shared" si="38"/>
        <v>4967.1132699999998</v>
      </c>
      <c r="H1017" s="3">
        <f t="shared" si="35"/>
        <v>0.89000000001396984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54250.100000000006</v>
      </c>
      <c r="D1024" s="2">
        <f>BILANCA!E19</f>
        <v>61960.010000000009</v>
      </c>
      <c r="E1024" s="2">
        <v>0</v>
      </c>
      <c r="F1024" s="2">
        <v>0</v>
      </c>
      <c r="G1024" s="3">
        <f t="shared" si="38"/>
        <v>2494.3816800000004</v>
      </c>
      <c r="H1024" s="3">
        <f t="shared" si="35"/>
        <v>0.11000000001513399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4333</v>
      </c>
      <c r="D1025" s="2">
        <f>BILANCA!E20</f>
        <v>4333</v>
      </c>
      <c r="E1025" s="2">
        <v>0</v>
      </c>
      <c r="F1025" s="2">
        <v>0</v>
      </c>
      <c r="G1025" s="3">
        <f t="shared" si="38"/>
        <v>194.98500000000001</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8449.5300000000007</v>
      </c>
      <c r="D1026" s="2">
        <f>BILANCA!E21</f>
        <v>15604.53</v>
      </c>
      <c r="E1026" s="2">
        <v>0</v>
      </c>
      <c r="F1026" s="2">
        <v>0</v>
      </c>
      <c r="G1026" s="3">
        <f t="shared" si="38"/>
        <v>634.53744000000006</v>
      </c>
      <c r="H1026" s="3">
        <f t="shared" si="35"/>
        <v>0.93999999999869033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205639.35</v>
      </c>
      <c r="D1027" s="2">
        <f>BILANCA!E22</f>
        <v>262810.34999999998</v>
      </c>
      <c r="E1027" s="2">
        <v>0</v>
      </c>
      <c r="F1027" s="2">
        <v>0</v>
      </c>
      <c r="G1027" s="3">
        <f t="shared" si="38"/>
        <v>12431.42085</v>
      </c>
      <c r="H1027" s="3">
        <f t="shared" si="35"/>
        <v>0.6999999999825377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5671.76</v>
      </c>
      <c r="D1031" s="2">
        <f>BILANCA!E26</f>
        <v>5671.76</v>
      </c>
      <c r="E1031" s="2">
        <v>0</v>
      </c>
      <c r="F1031" s="2">
        <v>0</v>
      </c>
      <c r="G1031" s="3">
        <f t="shared" si="38"/>
        <v>357.32088000000005</v>
      </c>
      <c r="H1031" s="3">
        <f t="shared" si="35"/>
        <v>0.47999999999956344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169843.54</v>
      </c>
      <c r="D1033" s="2">
        <f>BILANCA!E28</f>
        <v>226459.63</v>
      </c>
      <c r="E1033" s="2">
        <v>0</v>
      </c>
      <c r="F1033" s="2">
        <v>0</v>
      </c>
      <c r="G1033" s="3">
        <f t="shared" si="38"/>
        <v>14323.544400000001</v>
      </c>
      <c r="H1033" s="3">
        <f t="shared" si="35"/>
        <v>0.82999999998719431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134351.49</v>
      </c>
      <c r="D1034" s="2">
        <f>BILANCA!E29</f>
        <v>197097.47</v>
      </c>
      <c r="E1034" s="2">
        <v>0</v>
      </c>
      <c r="F1034" s="2">
        <v>0</v>
      </c>
      <c r="G1034" s="3">
        <f t="shared" si="38"/>
        <v>12685.114320000001</v>
      </c>
      <c r="H1034" s="3">
        <f t="shared" si="35"/>
        <v>0.95999999999185093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134351.49</v>
      </c>
      <c r="D1035" s="2">
        <f>BILANCA!E30</f>
        <v>197097.47</v>
      </c>
      <c r="E1035" s="2">
        <v>0</v>
      </c>
      <c r="F1035" s="2">
        <v>0</v>
      </c>
      <c r="G1035" s="3">
        <f t="shared" si="38"/>
        <v>13213.660750000001</v>
      </c>
      <c r="H1035" s="3">
        <f t="shared" si="35"/>
        <v>0.95999999999185093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957.02</v>
      </c>
      <c r="D1050" s="2">
        <f>BILANCA!E45</f>
        <v>957.02</v>
      </c>
      <c r="E1050" s="2">
        <v>0</v>
      </c>
      <c r="F1050" s="2">
        <v>0</v>
      </c>
      <c r="G1050" s="3">
        <f t="shared" si="38"/>
        <v>114.8424</v>
      </c>
      <c r="H1050" s="3">
        <f t="shared" si="35"/>
        <v>3.999999999996362E-2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957.02</v>
      </c>
      <c r="D1052" s="2">
        <f>BILANCA!E47</f>
        <v>957.02</v>
      </c>
      <c r="E1052" s="2">
        <v>0</v>
      </c>
      <c r="F1052" s="2">
        <v>0</v>
      </c>
      <c r="G1052" s="3">
        <f t="shared" si="38"/>
        <v>120.58452</v>
      </c>
      <c r="H1052" s="3">
        <f t="shared" si="35"/>
        <v>3.999999999996362E-2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197465.29</v>
      </c>
      <c r="D1074" s="2">
        <f>BILANCA!E69</f>
        <v>78560.179999999993</v>
      </c>
      <c r="E1074" s="2">
        <v>0</v>
      </c>
      <c r="F1074" s="2">
        <v>0</v>
      </c>
      <c r="G1074" s="3">
        <f t="shared" si="38"/>
        <v>22693.481599999999</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116729.16</v>
      </c>
      <c r="D1075" s="2">
        <f>BILANCA!E70</f>
        <v>75903.199999999997</v>
      </c>
      <c r="E1075" s="2">
        <v>0</v>
      </c>
      <c r="F1075" s="2">
        <v>0</v>
      </c>
      <c r="G1075" s="3">
        <f t="shared" si="38"/>
        <v>17454.811399999999</v>
      </c>
      <c r="H1075" s="3">
        <f t="shared" si="35"/>
        <v>0.36000000000058208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116729.16</v>
      </c>
      <c r="D1076" s="2">
        <f>BILANCA!E71</f>
        <v>75903.199999999997</v>
      </c>
      <c r="E1076" s="2">
        <v>0</v>
      </c>
      <c r="F1076" s="2">
        <v>0</v>
      </c>
      <c r="G1076" s="3">
        <f t="shared" si="38"/>
        <v>17723.346960000003</v>
      </c>
      <c r="H1076" s="3">
        <f t="shared" si="35"/>
        <v>0.36000000000058208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116729.16</v>
      </c>
      <c r="D1078" s="2">
        <f>BILANCA!E73</f>
        <v>75903.199999999997</v>
      </c>
      <c r="E1078" s="2">
        <v>0</v>
      </c>
      <c r="F1078" s="2">
        <v>0</v>
      </c>
      <c r="G1078" s="3">
        <f t="shared" si="38"/>
        <v>18260.418079999999</v>
      </c>
      <c r="H1078" s="3">
        <f t="shared" si="35"/>
        <v>0.36000000000058208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1860.66</v>
      </c>
      <c r="D1152" s="2">
        <f>BILANCA!E147</f>
        <v>2656.98</v>
      </c>
      <c r="E1152" s="2">
        <v>0</v>
      </c>
      <c r="F1152" s="2">
        <v>0</v>
      </c>
      <c r="G1152" s="3">
        <f t="shared" si="38"/>
        <v>1018.7960399999999</v>
      </c>
      <c r="H1152" s="3">
        <f t="shared" si="41"/>
        <v>0.35999999999989996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1860.66</v>
      </c>
      <c r="D1166" s="2">
        <f>BILANCA!E161</f>
        <v>2656.98</v>
      </c>
      <c r="E1166" s="2">
        <v>0</v>
      </c>
      <c r="F1166" s="2">
        <v>0</v>
      </c>
      <c r="G1166" s="3">
        <f t="shared" si="38"/>
        <v>1119.24072</v>
      </c>
      <c r="H1166" s="3">
        <f t="shared" si="41"/>
        <v>0.35999999999989996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78875.47</v>
      </c>
      <c r="D1176" s="2">
        <f>BILANCA!E171</f>
        <v>0</v>
      </c>
      <c r="E1176" s="2">
        <v>0</v>
      </c>
      <c r="F1176" s="2">
        <v>0</v>
      </c>
      <c r="G1176" s="3">
        <f t="shared" si="38"/>
        <v>13093.328020000001</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78875.47</v>
      </c>
      <c r="D1179" s="2">
        <f>BILANCA!E174</f>
        <v>0</v>
      </c>
      <c r="E1179" s="2">
        <v>0</v>
      </c>
      <c r="F1179" s="2">
        <v>0</v>
      </c>
      <c r="G1179" s="3">
        <f t="shared" si="38"/>
        <v>13329.954430000002</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387023.89999999997</v>
      </c>
      <c r="D1180" s="2">
        <f>BILANCA!E176</f>
        <v>338574.68</v>
      </c>
      <c r="E1180" s="2">
        <v>0</v>
      </c>
      <c r="F1180" s="2">
        <v>0</v>
      </c>
      <c r="G1180" s="3">
        <f t="shared" si="38"/>
        <v>180909.45420000001</v>
      </c>
      <c r="H1180" s="3">
        <f t="shared" si="41"/>
        <v>0.42000000004190952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79251.5</v>
      </c>
      <c r="D1181" s="2">
        <f>BILANCA!E177</f>
        <v>85247.61</v>
      </c>
      <c r="E1181" s="2">
        <v>0</v>
      </c>
      <c r="F1181" s="2">
        <v>0</v>
      </c>
      <c r="G1181" s="3">
        <f t="shared" si="38"/>
        <v>42706.689120000003</v>
      </c>
      <c r="H1181" s="3">
        <f t="shared" si="41"/>
        <v>0.88999999999941792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79251.5</v>
      </c>
      <c r="D1182" s="2">
        <f>BILANCA!E178</f>
        <v>85247.61</v>
      </c>
      <c r="E1182" s="2">
        <v>0</v>
      </c>
      <c r="F1182" s="2">
        <v>0</v>
      </c>
      <c r="G1182" s="3">
        <f t="shared" si="38"/>
        <v>42956.435839999998</v>
      </c>
      <c r="H1182" s="3">
        <f t="shared" si="41"/>
        <v>0.88999999999941792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77657.45</v>
      </c>
      <c r="D1183" s="2">
        <f>BILANCA!E179</f>
        <v>83748.12</v>
      </c>
      <c r="E1183" s="2">
        <v>0</v>
      </c>
      <c r="F1183" s="2">
        <v>0</v>
      </c>
      <c r="G1183" s="3">
        <f t="shared" si="38"/>
        <v>42411.588369999998</v>
      </c>
      <c r="H1183" s="3">
        <f t="shared" si="41"/>
        <v>0.569999999992433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1594.05</v>
      </c>
      <c r="D1184" s="2">
        <f>BILANCA!E180</f>
        <v>1499.49</v>
      </c>
      <c r="E1184" s="2">
        <v>0</v>
      </c>
      <c r="F1184" s="2">
        <v>0</v>
      </c>
      <c r="G1184" s="3">
        <f t="shared" si="38"/>
        <v>799.18721999999991</v>
      </c>
      <c r="H1184" s="3">
        <f t="shared" si="41"/>
        <v>0.53999999999996362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307772.39999999997</v>
      </c>
      <c r="D1255" s="2">
        <f>BILANCA!E251</f>
        <v>253327.07</v>
      </c>
      <c r="E1255" s="2">
        <v>0</v>
      </c>
      <c r="F1255" s="2">
        <v>0</v>
      </c>
      <c r="G1255" s="3">
        <f t="shared" si="38"/>
        <v>199534.50229999999</v>
      </c>
      <c r="H1255" s="3">
        <f t="shared" si="41"/>
        <v>0.46999999997206032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189558.61</v>
      </c>
      <c r="D1256" s="2">
        <f>BILANCA!E252</f>
        <v>260014.5</v>
      </c>
      <c r="E1256" s="2">
        <v>0</v>
      </c>
      <c r="F1256" s="2">
        <v>0</v>
      </c>
      <c r="G1256" s="3">
        <f t="shared" si="38"/>
        <v>174558.55205999999</v>
      </c>
      <c r="H1256" s="3">
        <f t="shared" si="41"/>
        <v>0.89000000001396984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189558.61</v>
      </c>
      <c r="D1257" s="2">
        <f>BILANCA!E253</f>
        <v>260014.5</v>
      </c>
      <c r="E1257" s="2">
        <v>0</v>
      </c>
      <c r="F1257" s="2">
        <v>0</v>
      </c>
      <c r="G1257" s="3">
        <f t="shared" si="38"/>
        <v>175268.13967</v>
      </c>
      <c r="H1257" s="3">
        <f t="shared" si="41"/>
        <v>0.89000000001396984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116353.13</v>
      </c>
      <c r="D1259" s="2">
        <f>BILANCA!E255</f>
        <v>-9344.41</v>
      </c>
      <c r="E1259" s="2">
        <v>0</v>
      </c>
      <c r="F1259" s="2">
        <v>0</v>
      </c>
      <c r="G1259" s="3">
        <f t="shared" si="38"/>
        <v>24318.413190000003</v>
      </c>
      <c r="H1259" s="3">
        <f t="shared" si="41"/>
        <v>0.54000000000451109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116353.13</v>
      </c>
      <c r="D1260" s="2">
        <f>BILANCA!E256</f>
        <v>0</v>
      </c>
      <c r="E1260" s="2">
        <v>0</v>
      </c>
      <c r="F1260" s="2">
        <v>0</v>
      </c>
      <c r="G1260" s="3">
        <f t="shared" si="38"/>
        <v>29088.282500000001</v>
      </c>
      <c r="H1260" s="3">
        <f t="shared" si="41"/>
        <v>0.13000000000465661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116353.13</v>
      </c>
      <c r="D1261" s="2">
        <f>BILANCA!E257</f>
        <v>0</v>
      </c>
      <c r="E1261" s="2">
        <v>0</v>
      </c>
      <c r="F1261" s="2">
        <v>0</v>
      </c>
      <c r="G1261" s="3">
        <f t="shared" si="38"/>
        <v>29204.635630000001</v>
      </c>
      <c r="H1261" s="3">
        <f t="shared" si="41"/>
        <v>0.13000000000465661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9344.41</v>
      </c>
      <c r="E1264" s="2">
        <v>0</v>
      </c>
      <c r="F1264" s="2">
        <v>0</v>
      </c>
      <c r="G1264" s="3">
        <f t="shared" si="38"/>
        <v>4746.9602800000002</v>
      </c>
      <c r="H1264" s="3">
        <f t="shared" si="41"/>
        <v>0.40999999999985448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9344.41</v>
      </c>
      <c r="E1265" s="2">
        <v>0</v>
      </c>
      <c r="F1265" s="2">
        <v>0</v>
      </c>
      <c r="G1265" s="3">
        <f t="shared" si="38"/>
        <v>4765.6490999999996</v>
      </c>
      <c r="H1265" s="3">
        <f t="shared" si="41"/>
        <v>0.40999999999985448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1860.66</v>
      </c>
      <c r="D1278" s="2">
        <f>BILANCA!E274</f>
        <v>2656.98</v>
      </c>
      <c r="E1278" s="2">
        <v>0</v>
      </c>
      <c r="F1278" s="2">
        <v>0</v>
      </c>
      <c r="G1278" s="3">
        <f t="shared" si="38"/>
        <v>1922.7981600000001</v>
      </c>
      <c r="H1278" s="3">
        <f t="shared" si="41"/>
        <v>0.35999999999989996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1860.66</v>
      </c>
      <c r="D1292" s="2">
        <f>BILANCA!E288</f>
        <v>2656.98</v>
      </c>
      <c r="E1292" s="2">
        <v>0</v>
      </c>
      <c r="F1292" s="2">
        <v>0</v>
      </c>
      <c r="G1292" s="3">
        <f t="shared" si="48"/>
        <v>2023.2428399999999</v>
      </c>
      <c r="H1292" s="3">
        <f t="shared" si="49"/>
        <v>0.35999999999989996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483823.04</v>
      </c>
      <c r="D1301" s="2">
        <f>BILANCA!E297</f>
        <v>483823.04</v>
      </c>
      <c r="E1301" s="2">
        <v>0</v>
      </c>
      <c r="F1301" s="2">
        <v>0</v>
      </c>
      <c r="G1301" s="3">
        <f t="shared" si="38"/>
        <v>422377.51392</v>
      </c>
      <c r="H1301" s="3">
        <f t="shared" si="41"/>
        <v>7.9999999958090484E-2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483823.04</v>
      </c>
      <c r="D1302" s="2">
        <f>BILANCA!E298</f>
        <v>483823.04</v>
      </c>
      <c r="E1302" s="2">
        <v>0</v>
      </c>
      <c r="F1302" s="2">
        <v>0</v>
      </c>
      <c r="G1302" s="3">
        <f t="shared" si="38"/>
        <v>423828.98303999996</v>
      </c>
      <c r="H1302" s="3">
        <f t="shared" si="41"/>
        <v>7.9999999958090484E-2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1860.66</v>
      </c>
      <c r="D1305" s="2">
        <f>BILANCA!E302</f>
        <v>929.04</v>
      </c>
      <c r="E1305" s="2">
        <v>0</v>
      </c>
      <c r="F1305" s="2">
        <v>0</v>
      </c>
      <c r="G1305" s="3">
        <f t="shared" si="38"/>
        <v>1097.0282999999999</v>
      </c>
      <c r="H1305" s="3">
        <f t="shared" si="41"/>
        <v>0.37999999999988177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1727.94</v>
      </c>
      <c r="E1306" s="2">
        <v>0</v>
      </c>
      <c r="F1306" s="2">
        <v>0</v>
      </c>
      <c r="G1306" s="3">
        <f t="shared" si="38"/>
        <v>1022.94048</v>
      </c>
      <c r="H1306" s="3">
        <f t="shared" si="41"/>
        <v>5.999999999994543E-2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79251.5</v>
      </c>
      <c r="D1340" s="2">
        <f>BILANCA!E337</f>
        <v>85247.61</v>
      </c>
      <c r="E1340" s="2">
        <v>0</v>
      </c>
      <c r="F1340" s="2">
        <v>0</v>
      </c>
      <c r="G1340" s="3">
        <f t="shared" si="52"/>
        <v>82416.417600000015</v>
      </c>
      <c r="H1340" s="3">
        <f t="shared" si="41"/>
        <v>0.88999999999941792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483823.04</v>
      </c>
      <c r="D1390" s="2">
        <f>BILANCA!E387</f>
        <v>483823.04</v>
      </c>
      <c r="E1390" s="2">
        <v>0</v>
      </c>
      <c r="F1390" s="2">
        <v>0</v>
      </c>
      <c r="G1390" s="3">
        <f t="shared" ref="G1390:G1399" si="61">B1390/1000*C1390+B1390/500*D1390</f>
        <v>551558.26559999993</v>
      </c>
      <c r="H1390" s="3">
        <f t="shared" ref="H1390:H1399" si="62">ABS(C1390-ROUND(C1390,0))+ABS(D1390-ROUND(D1390,0))</f>
        <v>7.9999999958090484E-2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1007294.95</v>
      </c>
      <c r="D1424" s="2">
        <f>'RAS-funkcijski'!E28</f>
        <v>1366847.76</v>
      </c>
      <c r="E1424" s="2">
        <v>0</v>
      </c>
      <c r="F1424" s="2">
        <v>0</v>
      </c>
      <c r="G1424" s="3">
        <f t="shared" si="52"/>
        <v>89783.771280000001</v>
      </c>
      <c r="H1424" s="3">
        <f t="shared" si="41"/>
        <v>0.2900000000372529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1007294.95</v>
      </c>
      <c r="D1426" s="2">
        <f>'RAS-funkcijski'!E30</f>
        <v>1366847.76</v>
      </c>
      <c r="E1426" s="2">
        <v>0</v>
      </c>
      <c r="F1426" s="2">
        <v>0</v>
      </c>
      <c r="G1426" s="3">
        <f t="shared" si="52"/>
        <v>97265.752219999995</v>
      </c>
      <c r="H1426" s="3">
        <f t="shared" si="41"/>
        <v>0.2900000000372529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1007294.95</v>
      </c>
      <c r="D1537" s="14">
        <f>'RAS-funkcijski'!E141</f>
        <v>1366847.76</v>
      </c>
      <c r="E1537" s="14">
        <v>0</v>
      </c>
      <c r="F1537" s="14">
        <v>0</v>
      </c>
      <c r="G1537" s="15">
        <f t="shared" si="52"/>
        <v>512515.69439000008</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79251.5</v>
      </c>
      <c r="D1582" s="7"/>
      <c r="E1582" s="7">
        <v>0</v>
      </c>
      <c r="F1582" s="7">
        <v>0</v>
      </c>
      <c r="G1582" s="8">
        <f t="shared" ref="G1582:G1686" si="70">B1582/1000*C1582</f>
        <v>79.251500000000007</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1265749.26</v>
      </c>
      <c r="D1583" s="2">
        <v>0</v>
      </c>
      <c r="E1583" s="2">
        <v>0</v>
      </c>
      <c r="F1583" s="2">
        <v>0</v>
      </c>
      <c r="G1583" s="3">
        <f t="shared" si="70"/>
        <v>2531.4985200000001</v>
      </c>
      <c r="H1583" s="3">
        <f t="shared" si="71"/>
        <v>0.26000000000931323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1265749.26</v>
      </c>
      <c r="D1585" s="2">
        <v>0</v>
      </c>
      <c r="E1585" s="2">
        <v>0</v>
      </c>
      <c r="F1585" s="2">
        <v>0</v>
      </c>
      <c r="G1585" s="3">
        <f t="shared" si="70"/>
        <v>5062.9970400000002</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1024538.7</v>
      </c>
      <c r="D1586" s="2">
        <v>0</v>
      </c>
      <c r="E1586" s="2">
        <v>0</v>
      </c>
      <c r="F1586" s="2">
        <v>0</v>
      </c>
      <c r="G1586" s="3">
        <f t="shared" si="70"/>
        <v>5122.6935000000003</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241210.56</v>
      </c>
      <c r="D1587" s="2">
        <v>0</v>
      </c>
      <c r="E1587" s="2">
        <v>0</v>
      </c>
      <c r="F1587" s="2">
        <v>0</v>
      </c>
      <c r="G1587" s="3">
        <f t="shared" si="70"/>
        <v>1447.2633599999999</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1259753.1499999999</v>
      </c>
      <c r="D1602" s="2">
        <v>0</v>
      </c>
      <c r="E1602" s="2">
        <v>0</v>
      </c>
      <c r="F1602" s="2">
        <v>0</v>
      </c>
      <c r="G1602" s="3">
        <f t="shared" si="70"/>
        <v>26454.816149999999</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1259753.1499999999</v>
      </c>
      <c r="D1604" s="2">
        <v>0</v>
      </c>
      <c r="E1604" s="2">
        <v>0</v>
      </c>
      <c r="F1604" s="2">
        <v>0</v>
      </c>
      <c r="G1604" s="3">
        <f t="shared" si="70"/>
        <v>28974.322449999996</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1018448.03</v>
      </c>
      <c r="D1605" s="2">
        <v>0</v>
      </c>
      <c r="E1605" s="2">
        <v>0</v>
      </c>
      <c r="F1605" s="2">
        <v>0</v>
      </c>
      <c r="G1605" s="3">
        <f t="shared" si="70"/>
        <v>24442.75272</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241305.12</v>
      </c>
      <c r="D1606" s="2">
        <v>0</v>
      </c>
      <c r="E1606" s="2">
        <v>0</v>
      </c>
      <c r="F1606" s="2">
        <v>0</v>
      </c>
      <c r="G1606" s="3">
        <f t="shared" si="70"/>
        <v>6032.6280000000006</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85247.610000000102</v>
      </c>
      <c r="D1621" s="2">
        <v>0</v>
      </c>
      <c r="E1621" s="2">
        <v>0</v>
      </c>
      <c r="F1621" s="2">
        <v>0</v>
      </c>
      <c r="G1621" s="3">
        <f t="shared" si="70"/>
        <v>3409.904400000004</v>
      </c>
      <c r="H1621" s="3">
        <f t="shared" si="71"/>
        <v>0.38999999989755452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85247.61</v>
      </c>
      <c r="D1681" s="2">
        <v>0</v>
      </c>
      <c r="E1681" s="2">
        <v>0</v>
      </c>
      <c r="F1681" s="2">
        <v>0</v>
      </c>
      <c r="G1681" s="3">
        <f t="shared" si="70"/>
        <v>8524.7610000000004</v>
      </c>
      <c r="H1681" s="3">
        <f t="shared" si="71"/>
        <v>0.38999999999941792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85247.61</v>
      </c>
      <c r="D1683" s="2">
        <v>0</v>
      </c>
      <c r="E1683" s="2">
        <v>0</v>
      </c>
      <c r="F1683" s="2">
        <v>0</v>
      </c>
      <c r="G1683" s="3">
        <f t="shared" si="70"/>
        <v>8695.2562199999993</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24" zoomScale="110" zoomScaleNormal="11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49962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1031787.27</v>
      </c>
      <c r="I17" s="275">
        <f>'PR-RAS'!E6</f>
        <v>1241150.22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942142.06</v>
      </c>
      <c r="I18" s="275">
        <f>'PR-RAS'!E152</f>
        <v>1239775.78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116353.12999999995</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9344.4100000000326</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189558.61</v>
      </c>
      <c r="I22" s="275">
        <f>BILANCA!E7</f>
        <v>260014.5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197465.29</v>
      </c>
      <c r="I23" s="275">
        <f>BILANCA!E69</f>
        <v>78560.179999999993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79251.5</v>
      </c>
      <c r="I24" s="275">
        <f>BILANCA!E177</f>
        <v>85247.61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307772.39999999997</v>
      </c>
      <c r="I25" s="275">
        <f>BILANCA!E251</f>
        <v>253327.07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1007294.95</v>
      </c>
      <c r="I31" s="275">
        <f>'RAS-funkcijski'!E141</f>
        <v>1366847.76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79251.5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85247.610000000102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85247.61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140" zoomScaleNormal="14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1031787.27</v>
      </c>
      <c r="E6" s="60">
        <f>E7+E43+E49+E82+E106+E125+E134+E140</f>
        <v>1241150.22</v>
      </c>
      <c r="F6" s="45">
        <f t="shared" ref="F6:F132" si="0">IF(D6&lt;&gt;0,IF(E6/D6&gt;=100,"&gt;&gt;100",E6/D6*100),"-")</f>
        <v>120.29129027730687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185.59</v>
      </c>
      <c r="E82" s="60">
        <f t="shared" si="15"/>
        <v>2126.88</v>
      </c>
      <c r="F82" s="45">
        <f t="shared" si="0"/>
        <v>1146.0100220917075</v>
      </c>
    </row>
    <row r="83" spans="1:6" ht="12.75" customHeight="1" x14ac:dyDescent="0.2">
      <c r="A83" s="63">
        <v>641</v>
      </c>
      <c r="B83" s="64" t="s">
        <v>169</v>
      </c>
      <c r="C83" s="247" t="s">
        <v>170</v>
      </c>
      <c r="D83" s="60">
        <f t="shared" ref="D83:E83" si="16">SUM(D84:D90)</f>
        <v>185.59</v>
      </c>
      <c r="E83" s="60">
        <f t="shared" si="16"/>
        <v>2126.88</v>
      </c>
      <c r="F83" s="45">
        <f t="shared" si="0"/>
        <v>1146.0100220917075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185.59</v>
      </c>
      <c r="E90" s="194">
        <v>2126.88</v>
      </c>
      <c r="F90" s="45">
        <f t="shared" si="0"/>
        <v>1146.0100220917075</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775.52</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775.52</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775.52</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32710.2</v>
      </c>
      <c r="E125" s="60">
        <f t="shared" si="22"/>
        <v>40529.019999999997</v>
      </c>
      <c r="F125" s="45">
        <f t="shared" si="0"/>
        <v>123.90330844812931</v>
      </c>
    </row>
    <row r="126" spans="1:6" ht="12.75" customHeight="1" x14ac:dyDescent="0.2">
      <c r="A126" s="63">
        <v>661</v>
      </c>
      <c r="B126" s="65" t="s">
        <v>255</v>
      </c>
      <c r="C126" s="247" t="s">
        <v>256</v>
      </c>
      <c r="D126" s="60">
        <f t="shared" ref="D126:E126" si="23">SUM(D127:D128)</f>
        <v>32710.2</v>
      </c>
      <c r="E126" s="60">
        <f t="shared" si="23"/>
        <v>40529.019999999997</v>
      </c>
      <c r="F126" s="45">
        <f t="shared" si="0"/>
        <v>123.90330844812931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32710.2</v>
      </c>
      <c r="E128" s="194">
        <v>40529.019999999997</v>
      </c>
      <c r="F128" s="45">
        <f t="shared" si="0"/>
        <v>123.90330844812931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998115.96</v>
      </c>
      <c r="E134" s="60">
        <f t="shared" si="25"/>
        <v>1198494.32</v>
      </c>
      <c r="F134" s="45">
        <f t="shared" ref="F134:F229" si="26">IF(D134&lt;&gt;0,IF(E134/D134&gt;=100,"&gt;&gt;100",E134/D134*100),"-")</f>
        <v>120.07565934523281</v>
      </c>
    </row>
    <row r="135" spans="1:6" ht="24" x14ac:dyDescent="0.2">
      <c r="A135" s="63">
        <v>671</v>
      </c>
      <c r="B135" s="182" t="s">
        <v>273</v>
      </c>
      <c r="C135" s="247" t="s">
        <v>274</v>
      </c>
      <c r="D135" s="60">
        <f t="shared" ref="D135:E135" si="27">SUM(D136:D138)</f>
        <v>998115.96</v>
      </c>
      <c r="E135" s="60">
        <f t="shared" si="27"/>
        <v>1198494.32</v>
      </c>
      <c r="F135" s="45">
        <f t="shared" si="26"/>
        <v>120.07565934523281</v>
      </c>
    </row>
    <row r="136" spans="1:6" ht="12.75" customHeight="1" x14ac:dyDescent="0.2">
      <c r="A136" s="63">
        <v>6711</v>
      </c>
      <c r="B136" s="65" t="s">
        <v>275</v>
      </c>
      <c r="C136" s="247" t="s">
        <v>276</v>
      </c>
      <c r="D136" s="194">
        <v>932963.07</v>
      </c>
      <c r="E136" s="194">
        <v>1150089.02</v>
      </c>
      <c r="F136" s="45">
        <f t="shared" si="26"/>
        <v>123.27272718308133</v>
      </c>
    </row>
    <row r="137" spans="1:6" ht="24" x14ac:dyDescent="0.2">
      <c r="A137" s="63">
        <v>6712</v>
      </c>
      <c r="B137" s="182" t="s">
        <v>277</v>
      </c>
      <c r="C137" s="247" t="s">
        <v>278</v>
      </c>
      <c r="D137" s="194">
        <v>65152.89</v>
      </c>
      <c r="E137" s="194">
        <v>48405.3</v>
      </c>
      <c r="F137" s="45">
        <f t="shared" si="26"/>
        <v>74.294939180748557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942142.06</v>
      </c>
      <c r="E152" s="60">
        <f>E153+E164+E202+E221+E230+E262+E273</f>
        <v>1239775.78</v>
      </c>
      <c r="F152" s="45">
        <f t="shared" si="26"/>
        <v>131.59117214234124</v>
      </c>
    </row>
    <row r="153" spans="1:6" ht="12.75" customHeight="1" x14ac:dyDescent="0.2">
      <c r="A153" s="63">
        <v>31</v>
      </c>
      <c r="B153" s="64" t="s">
        <v>308</v>
      </c>
      <c r="C153" s="247" t="s">
        <v>3</v>
      </c>
      <c r="D153" s="60">
        <f t="shared" ref="D153:E153" si="30">D154+D159+D160</f>
        <v>845101.10000000009</v>
      </c>
      <c r="E153" s="60">
        <f t="shared" si="30"/>
        <v>1111990.32</v>
      </c>
      <c r="F153" s="45">
        <f t="shared" si="26"/>
        <v>131.58074459966977</v>
      </c>
    </row>
    <row r="154" spans="1:6" ht="12.75" customHeight="1" x14ac:dyDescent="0.2">
      <c r="A154" s="63">
        <v>311</v>
      </c>
      <c r="B154" s="64" t="s">
        <v>309</v>
      </c>
      <c r="C154" s="247" t="s">
        <v>310</v>
      </c>
      <c r="D154" s="60">
        <f t="shared" ref="D154:E154" si="31">SUM(D155:D158)</f>
        <v>652086.9</v>
      </c>
      <c r="E154" s="60">
        <f t="shared" si="31"/>
        <v>863191.39</v>
      </c>
      <c r="F154" s="45">
        <f t="shared" si="26"/>
        <v>132.37367442897565</v>
      </c>
    </row>
    <row r="155" spans="1:6" ht="12.75" customHeight="1" x14ac:dyDescent="0.2">
      <c r="A155" s="63">
        <v>3111</v>
      </c>
      <c r="B155" s="64" t="s">
        <v>311</v>
      </c>
      <c r="C155" s="247" t="s">
        <v>312</v>
      </c>
      <c r="D155" s="194">
        <v>616268.38</v>
      </c>
      <c r="E155" s="194">
        <v>818498.1</v>
      </c>
      <c r="F155" s="45">
        <f t="shared" si="26"/>
        <v>132.81520301268742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35818.519999999997</v>
      </c>
      <c r="E157" s="194">
        <v>44693.29</v>
      </c>
      <c r="F157" s="45">
        <f t="shared" si="26"/>
        <v>124.77704271421601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38433.01</v>
      </c>
      <c r="E159" s="194">
        <v>43926.97</v>
      </c>
      <c r="F159" s="45">
        <f t="shared" si="26"/>
        <v>114.29489909845729</v>
      </c>
    </row>
    <row r="160" spans="1:6" ht="12.75" customHeight="1" x14ac:dyDescent="0.2">
      <c r="A160" s="63">
        <v>313</v>
      </c>
      <c r="B160" s="65" t="s">
        <v>321</v>
      </c>
      <c r="C160" s="247" t="s">
        <v>322</v>
      </c>
      <c r="D160" s="60">
        <f t="shared" ref="D160:E160" si="32">SUM(D161:D163)</f>
        <v>154581.19</v>
      </c>
      <c r="E160" s="60">
        <f t="shared" si="32"/>
        <v>204871.96</v>
      </c>
      <c r="F160" s="45">
        <f t="shared" si="26"/>
        <v>132.53356375377882</v>
      </c>
    </row>
    <row r="161" spans="1:6" ht="12.75" customHeight="1" x14ac:dyDescent="0.2">
      <c r="A161" s="63">
        <v>3131</v>
      </c>
      <c r="B161" s="65" t="s">
        <v>323</v>
      </c>
      <c r="C161" s="247" t="s">
        <v>324</v>
      </c>
      <c r="D161" s="194">
        <v>51110.84</v>
      </c>
      <c r="E161" s="194">
        <v>67674.13</v>
      </c>
      <c r="F161" s="45">
        <f t="shared" si="26"/>
        <v>132.40660885244696</v>
      </c>
    </row>
    <row r="162" spans="1:6" ht="12.75" customHeight="1" x14ac:dyDescent="0.2">
      <c r="A162" s="63">
        <v>3132</v>
      </c>
      <c r="B162" s="65" t="s">
        <v>325</v>
      </c>
      <c r="C162" s="247" t="s">
        <v>326</v>
      </c>
      <c r="D162" s="194">
        <v>103470.35</v>
      </c>
      <c r="E162" s="194">
        <v>137197.82999999999</v>
      </c>
      <c r="F162" s="45">
        <f t="shared" si="26"/>
        <v>132.59627516481774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96335.6</v>
      </c>
      <c r="E164" s="60">
        <f>E165+E170+E178+E188+E189+E194</f>
        <v>127015.02</v>
      </c>
      <c r="F164" s="45">
        <f t="shared" si="26"/>
        <v>131.84639946188116</v>
      </c>
    </row>
    <row r="165" spans="1:6" ht="12.75" customHeight="1" x14ac:dyDescent="0.2">
      <c r="A165" s="63">
        <v>321</v>
      </c>
      <c r="B165" s="64" t="s">
        <v>331</v>
      </c>
      <c r="C165" s="247" t="s">
        <v>332</v>
      </c>
      <c r="D165" s="60">
        <f t="shared" ref="D165:E165" si="33">SUM(D166:D169)</f>
        <v>11004.96</v>
      </c>
      <c r="E165" s="60">
        <f t="shared" si="33"/>
        <v>14513.95</v>
      </c>
      <c r="F165" s="45">
        <f t="shared" si="26"/>
        <v>131.88553161483551</v>
      </c>
    </row>
    <row r="166" spans="1:6" ht="12.75" customHeight="1" x14ac:dyDescent="0.2">
      <c r="A166" s="63">
        <v>3211</v>
      </c>
      <c r="B166" s="64" t="s">
        <v>333</v>
      </c>
      <c r="C166" s="247" t="s">
        <v>334</v>
      </c>
      <c r="D166" s="194">
        <v>60</v>
      </c>
      <c r="E166" s="194">
        <v>827.84</v>
      </c>
      <c r="F166" s="45">
        <f t="shared" si="26"/>
        <v>1379.7333333333333</v>
      </c>
    </row>
    <row r="167" spans="1:6" ht="12.75" customHeight="1" x14ac:dyDescent="0.2">
      <c r="A167" s="63">
        <v>3212</v>
      </c>
      <c r="B167" s="64" t="s">
        <v>335</v>
      </c>
      <c r="C167" s="247" t="s">
        <v>336</v>
      </c>
      <c r="D167" s="194">
        <v>10744.96</v>
      </c>
      <c r="E167" s="194">
        <v>9725.76</v>
      </c>
      <c r="F167" s="45">
        <f t="shared" si="26"/>
        <v>90.514622669605103</v>
      </c>
    </row>
    <row r="168" spans="1:6" ht="12.75" customHeight="1" x14ac:dyDescent="0.2">
      <c r="A168" s="63">
        <v>3213</v>
      </c>
      <c r="B168" s="64" t="s">
        <v>337</v>
      </c>
      <c r="C168" s="247" t="s">
        <v>338</v>
      </c>
      <c r="D168" s="194">
        <v>200</v>
      </c>
      <c r="E168" s="194">
        <v>3960.35</v>
      </c>
      <c r="F168" s="45">
        <f t="shared" si="26"/>
        <v>1980.1749999999997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37209.740000000005</v>
      </c>
      <c r="E170" s="60">
        <f t="shared" si="34"/>
        <v>49334.29</v>
      </c>
      <c r="F170" s="45">
        <f t="shared" si="26"/>
        <v>132.58434485164366</v>
      </c>
    </row>
    <row r="171" spans="1:6" ht="12.75" customHeight="1" x14ac:dyDescent="0.2">
      <c r="A171" s="63">
        <v>3221</v>
      </c>
      <c r="B171" s="64" t="s">
        <v>343</v>
      </c>
      <c r="C171" s="247" t="s">
        <v>344</v>
      </c>
      <c r="D171" s="194">
        <v>1341.75</v>
      </c>
      <c r="E171" s="194">
        <v>1084.45</v>
      </c>
      <c r="F171" s="45">
        <f t="shared" si="26"/>
        <v>80.823551332215388</v>
      </c>
    </row>
    <row r="172" spans="1:6" ht="12.75" customHeight="1" x14ac:dyDescent="0.2">
      <c r="A172" s="63">
        <v>3222</v>
      </c>
      <c r="B172" s="64" t="s">
        <v>345</v>
      </c>
      <c r="C172" s="247" t="s">
        <v>346</v>
      </c>
      <c r="D172" s="194">
        <v>3846.7</v>
      </c>
      <c r="E172" s="194">
        <v>14296.5</v>
      </c>
      <c r="F172" s="45">
        <f t="shared" si="26"/>
        <v>371.65622481607613</v>
      </c>
    </row>
    <row r="173" spans="1:6" ht="12.75" customHeight="1" x14ac:dyDescent="0.2">
      <c r="A173" s="63">
        <v>3223</v>
      </c>
      <c r="B173" s="65" t="s">
        <v>347</v>
      </c>
      <c r="C173" s="247" t="s">
        <v>348</v>
      </c>
      <c r="D173" s="194">
        <v>14245.53</v>
      </c>
      <c r="E173" s="194">
        <v>13847.09</v>
      </c>
      <c r="F173" s="45">
        <f t="shared" si="26"/>
        <v>97.203052466282401</v>
      </c>
    </row>
    <row r="174" spans="1:6" ht="12.75" customHeight="1" x14ac:dyDescent="0.2">
      <c r="A174" s="63">
        <v>3224</v>
      </c>
      <c r="B174" s="65" t="s">
        <v>349</v>
      </c>
      <c r="C174" s="247" t="s">
        <v>350</v>
      </c>
      <c r="D174" s="194">
        <v>15471.82</v>
      </c>
      <c r="E174" s="194">
        <v>7189.62</v>
      </c>
      <c r="F174" s="45">
        <f t="shared" si="26"/>
        <v>46.469129035885885</v>
      </c>
    </row>
    <row r="175" spans="1:6" ht="12.75" customHeight="1" x14ac:dyDescent="0.2">
      <c r="A175" s="63">
        <v>3225</v>
      </c>
      <c r="B175" s="65" t="s">
        <v>351</v>
      </c>
      <c r="C175" s="247" t="s">
        <v>352</v>
      </c>
      <c r="D175" s="194">
        <v>0</v>
      </c>
      <c r="E175" s="194">
        <v>840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2303.94</v>
      </c>
      <c r="E177" s="194">
        <v>12076.63</v>
      </c>
      <c r="F177" s="45">
        <f t="shared" si="26"/>
        <v>524.17293853138528</v>
      </c>
    </row>
    <row r="178" spans="1:6" ht="12.75" customHeight="1" x14ac:dyDescent="0.2">
      <c r="A178" s="63">
        <v>323</v>
      </c>
      <c r="B178" s="65" t="s">
        <v>357</v>
      </c>
      <c r="C178" s="247" t="s">
        <v>358</v>
      </c>
      <c r="D178" s="60">
        <f t="shared" ref="D178:E178" si="35">SUM(D179:D187)</f>
        <v>40619.33</v>
      </c>
      <c r="E178" s="60">
        <f t="shared" si="35"/>
        <v>52643.47</v>
      </c>
      <c r="F178" s="45">
        <f t="shared" si="26"/>
        <v>129.60201460733103</v>
      </c>
    </row>
    <row r="179" spans="1:6" ht="12.75" customHeight="1" x14ac:dyDescent="0.2">
      <c r="A179" s="63">
        <v>3231</v>
      </c>
      <c r="B179" s="65" t="s">
        <v>359</v>
      </c>
      <c r="C179" s="247" t="s">
        <v>360</v>
      </c>
      <c r="D179" s="194">
        <v>3418.28</v>
      </c>
      <c r="E179" s="194">
        <v>3851.32</v>
      </c>
      <c r="F179" s="45">
        <f t="shared" si="26"/>
        <v>112.6683595258434</v>
      </c>
    </row>
    <row r="180" spans="1:6" ht="12.75" customHeight="1" x14ac:dyDescent="0.2">
      <c r="A180" s="63">
        <v>3232</v>
      </c>
      <c r="B180" s="65" t="s">
        <v>361</v>
      </c>
      <c r="C180" s="247" t="s">
        <v>362</v>
      </c>
      <c r="D180" s="194">
        <v>13946.28</v>
      </c>
      <c r="E180" s="194">
        <v>26812.44</v>
      </c>
      <c r="F180" s="45">
        <f t="shared" si="26"/>
        <v>192.25513900480985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5674.34</v>
      </c>
      <c r="E182" s="194">
        <v>5825.46</v>
      </c>
      <c r="F182" s="45">
        <f t="shared" si="26"/>
        <v>102.66321721997625</v>
      </c>
    </row>
    <row r="183" spans="1:6" ht="12.75" customHeight="1" x14ac:dyDescent="0.2">
      <c r="A183" s="63">
        <v>3235</v>
      </c>
      <c r="B183" s="64" t="s">
        <v>367</v>
      </c>
      <c r="C183" s="247" t="s">
        <v>368</v>
      </c>
      <c r="D183" s="194">
        <v>2080.5700000000002</v>
      </c>
      <c r="E183" s="194">
        <v>307.82</v>
      </c>
      <c r="F183" s="45">
        <f t="shared" si="26"/>
        <v>14.79498406686629</v>
      </c>
    </row>
    <row r="184" spans="1:6" ht="12.75" customHeight="1" x14ac:dyDescent="0.2">
      <c r="A184" s="63">
        <v>3236</v>
      </c>
      <c r="B184" s="64" t="s">
        <v>369</v>
      </c>
      <c r="C184" s="247" t="s">
        <v>370</v>
      </c>
      <c r="D184" s="194">
        <v>60</v>
      </c>
      <c r="E184" s="194">
        <v>410</v>
      </c>
      <c r="F184" s="45">
        <f t="shared" si="26"/>
        <v>683.33333333333326</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423.95</v>
      </c>
      <c r="E186" s="194">
        <v>397.87</v>
      </c>
      <c r="F186" s="45">
        <f t="shared" si="26"/>
        <v>93.848331171128677</v>
      </c>
    </row>
    <row r="187" spans="1:6" ht="12.75" customHeight="1" x14ac:dyDescent="0.2">
      <c r="A187" s="63">
        <v>3239</v>
      </c>
      <c r="B187" s="64" t="s">
        <v>375</v>
      </c>
      <c r="C187" s="247" t="s">
        <v>376</v>
      </c>
      <c r="D187" s="194">
        <v>15015.91</v>
      </c>
      <c r="E187" s="194">
        <v>15038.56</v>
      </c>
      <c r="F187" s="45">
        <f t="shared" si="26"/>
        <v>100.15084000903043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7501.57</v>
      </c>
      <c r="E194" s="60">
        <f t="shared" si="36"/>
        <v>10523.31</v>
      </c>
      <c r="F194" s="45">
        <f t="shared" si="26"/>
        <v>140.28143441972813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5803.82</v>
      </c>
      <c r="E196" s="194">
        <v>7288.49</v>
      </c>
      <c r="F196" s="45">
        <f t="shared" si="26"/>
        <v>125.58091050377165</v>
      </c>
    </row>
    <row r="197" spans="1:6" ht="12.75" customHeight="1" x14ac:dyDescent="0.2">
      <c r="A197" s="63">
        <v>3293</v>
      </c>
      <c r="B197" s="64" t="s">
        <v>395</v>
      </c>
      <c r="C197" s="247" t="s">
        <v>396</v>
      </c>
      <c r="D197" s="194">
        <v>1499.82</v>
      </c>
      <c r="E197" s="194">
        <v>2688.24</v>
      </c>
      <c r="F197" s="45">
        <f t="shared" si="26"/>
        <v>179.2375085010201</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v>78.09</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197.93</v>
      </c>
      <c r="E201" s="194">
        <v>468.49</v>
      </c>
      <c r="F201" s="45">
        <f t="shared" si="26"/>
        <v>236.69479108775829</v>
      </c>
    </row>
    <row r="202" spans="1:6" ht="12.75" customHeight="1" x14ac:dyDescent="0.2">
      <c r="A202" s="63">
        <v>34</v>
      </c>
      <c r="B202" s="183" t="s">
        <v>405</v>
      </c>
      <c r="C202" s="247" t="s">
        <v>406</v>
      </c>
      <c r="D202" s="60">
        <f t="shared" ref="D202:E202" si="37">D203+D208+D216</f>
        <v>705.36</v>
      </c>
      <c r="E202" s="60">
        <f t="shared" si="37"/>
        <v>770.44</v>
      </c>
      <c r="F202" s="45">
        <f t="shared" si="26"/>
        <v>109.22649427242828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705.36</v>
      </c>
      <c r="E216" s="60">
        <f t="shared" si="40"/>
        <v>770.44</v>
      </c>
      <c r="F216" s="45">
        <f t="shared" si="26"/>
        <v>109.22649427242828</v>
      </c>
    </row>
    <row r="217" spans="1:6" ht="12.75" customHeight="1" x14ac:dyDescent="0.2">
      <c r="A217" s="63">
        <v>3431</v>
      </c>
      <c r="B217" s="182" t="s">
        <v>435</v>
      </c>
      <c r="C217" s="247" t="s">
        <v>436</v>
      </c>
      <c r="D217" s="194">
        <v>705.36</v>
      </c>
      <c r="E217" s="194">
        <v>770.44</v>
      </c>
      <c r="F217" s="45">
        <f t="shared" si="26"/>
        <v>109.22649427242828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942142.06</v>
      </c>
      <c r="E299" s="60">
        <f>E152-E297+E298</f>
        <v>1239775.78</v>
      </c>
      <c r="F299" s="45">
        <f t="shared" si="68"/>
        <v>131.59117214234124</v>
      </c>
    </row>
    <row r="300" spans="1:6" ht="12.75" customHeight="1" x14ac:dyDescent="0.2">
      <c r="A300" s="63" t="s">
        <v>581</v>
      </c>
      <c r="B300" s="64" t="s">
        <v>592</v>
      </c>
      <c r="C300" s="247" t="s">
        <v>593</v>
      </c>
      <c r="D300" s="60">
        <f>IF(D6&gt;=D299,D6-D299,0)</f>
        <v>89645.209999999963</v>
      </c>
      <c r="E300" s="60">
        <f>IF(E6&gt;=E299,E6-E299,0)</f>
        <v>1374.4399999999441</v>
      </c>
      <c r="F300" s="45">
        <f t="shared" si="68"/>
        <v>1.5331995987291955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91860.81</v>
      </c>
      <c r="E302" s="194">
        <v>116353.13</v>
      </c>
      <c r="F302" s="45">
        <f t="shared" si="68"/>
        <v>126.6624254674001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1860.66</v>
      </c>
      <c r="E304" s="194">
        <v>2656.98</v>
      </c>
      <c r="F304" s="45">
        <f t="shared" si="68"/>
        <v>142.79771693915063</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65152.89</v>
      </c>
      <c r="E360" s="60">
        <f t="shared" si="86"/>
        <v>127071.98000000001</v>
      </c>
      <c r="F360" s="45">
        <f t="shared" si="72"/>
        <v>195.03659776258584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65152.89</v>
      </c>
      <c r="E373" s="60">
        <f t="shared" si="90"/>
        <v>127071.98000000001</v>
      </c>
      <c r="F373" s="45">
        <f t="shared" si="72"/>
        <v>195.03659776258584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65152.89</v>
      </c>
      <c r="E379" s="60">
        <f t="shared" si="92"/>
        <v>64326</v>
      </c>
      <c r="F379" s="45">
        <f t="shared" si="72"/>
        <v>98.730846782084413</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1136.25</v>
      </c>
      <c r="E381" s="194">
        <v>7155</v>
      </c>
      <c r="F381" s="45">
        <f t="shared" si="72"/>
        <v>629.70297029702976</v>
      </c>
    </row>
    <row r="382" spans="1:6" ht="12.75" customHeight="1" x14ac:dyDescent="0.2">
      <c r="A382" s="63">
        <v>4223</v>
      </c>
      <c r="B382" s="64" t="s">
        <v>651</v>
      </c>
      <c r="C382" s="247" t="s">
        <v>742</v>
      </c>
      <c r="D382" s="194">
        <v>64016.639999999999</v>
      </c>
      <c r="E382" s="194">
        <v>57171</v>
      </c>
      <c r="F382" s="45">
        <f t="shared" si="72"/>
        <v>89.306467818367224</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62745.98</v>
      </c>
      <c r="F388" s="45" t="str">
        <f t="shared" si="72"/>
        <v>-</v>
      </c>
    </row>
    <row r="389" spans="1:6" ht="12.75" customHeight="1" x14ac:dyDescent="0.2">
      <c r="A389" s="63">
        <v>4231</v>
      </c>
      <c r="B389" s="64" t="s">
        <v>665</v>
      </c>
      <c r="C389" s="247" t="s">
        <v>750</v>
      </c>
      <c r="D389" s="194">
        <v>0</v>
      </c>
      <c r="E389" s="194">
        <v>62745.98</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65152.89</v>
      </c>
      <c r="E418" s="60">
        <f t="shared" si="102"/>
        <v>127071.98000000001</v>
      </c>
      <c r="F418" s="45">
        <f t="shared" si="72"/>
        <v>195.03659776258584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1031787.27</v>
      </c>
      <c r="E422" s="60">
        <f>E6+E308</f>
        <v>1241150.22</v>
      </c>
      <c r="F422" s="45">
        <f t="shared" si="72"/>
        <v>120.29129027730687</v>
      </c>
    </row>
    <row r="423" spans="1:6" ht="12.75" customHeight="1" x14ac:dyDescent="0.2">
      <c r="A423" s="63" t="s">
        <v>581</v>
      </c>
      <c r="B423" s="64" t="s">
        <v>804</v>
      </c>
      <c r="C423" s="247" t="s">
        <v>805</v>
      </c>
      <c r="D423" s="60">
        <f t="shared" ref="D423:E423" si="103">D299+D360</f>
        <v>1007294.9500000001</v>
      </c>
      <c r="E423" s="60">
        <f t="shared" si="103"/>
        <v>1366847.76</v>
      </c>
      <c r="F423" s="45">
        <f t="shared" si="72"/>
        <v>135.69488857260725</v>
      </c>
    </row>
    <row r="424" spans="1:6" ht="12.75" customHeight="1" x14ac:dyDescent="0.2">
      <c r="A424" s="63" t="s">
        <v>581</v>
      </c>
      <c r="B424" s="64" t="s">
        <v>806</v>
      </c>
      <c r="C424" s="247" t="s">
        <v>807</v>
      </c>
      <c r="D424" s="60">
        <f t="shared" ref="D424:E424" si="104">IF(D422&gt;=D423,D422-D423,0)</f>
        <v>24492.319999999949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125697.54000000004</v>
      </c>
      <c r="F425" s="45" t="str">
        <f t="shared" si="72"/>
        <v>-</v>
      </c>
    </row>
    <row r="426" spans="1:6" ht="12.75" customHeight="1" x14ac:dyDescent="0.2">
      <c r="A426" s="251" t="s">
        <v>810</v>
      </c>
      <c r="B426" s="183" t="s">
        <v>811</v>
      </c>
      <c r="C426" s="252" t="s">
        <v>812</v>
      </c>
      <c r="D426" s="60">
        <f t="shared" ref="D426:E426" si="106">IF(D302-D303+D419-D420&gt;=0,D302-D303+D419-D420,0)</f>
        <v>91860.81</v>
      </c>
      <c r="E426" s="60">
        <f t="shared" si="106"/>
        <v>116353.13</v>
      </c>
      <c r="F426" s="45">
        <f t="shared" si="72"/>
        <v>126.6624254674001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1860.66</v>
      </c>
      <c r="E428" s="81">
        <f t="shared" si="108"/>
        <v>2656.98</v>
      </c>
      <c r="F428" s="61">
        <f t="shared" si="72"/>
        <v>142.79771693915063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1031787.27</v>
      </c>
      <c r="E643" s="60">
        <f>E422+E430</f>
        <v>1241150.22</v>
      </c>
      <c r="F643" s="45">
        <f t="shared" si="109"/>
        <v>120.29129027730687</v>
      </c>
    </row>
    <row r="644" spans="1:6" ht="12.75" customHeight="1" x14ac:dyDescent="0.2">
      <c r="A644" s="63" t="s">
        <v>581</v>
      </c>
      <c r="B644" s="64" t="s">
        <v>1237</v>
      </c>
      <c r="C644" s="247" t="s">
        <v>1238</v>
      </c>
      <c r="D644" s="60">
        <f>D423+D535</f>
        <v>1007294.9500000001</v>
      </c>
      <c r="E644" s="60">
        <f>E423+E535</f>
        <v>1366847.76</v>
      </c>
      <c r="F644" s="45">
        <f t="shared" si="109"/>
        <v>135.69488857260725</v>
      </c>
    </row>
    <row r="645" spans="1:6" ht="12.75" customHeight="1" x14ac:dyDescent="0.2">
      <c r="A645" s="63" t="s">
        <v>581</v>
      </c>
      <c r="B645" s="64" t="s">
        <v>1239</v>
      </c>
      <c r="C645" s="247" t="s">
        <v>1240</v>
      </c>
      <c r="D645" s="60">
        <f t="shared" ref="D645:E645" si="163">IF(D643&gt;=D644,D643-D644,0)</f>
        <v>24492.319999999949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125697.54000000004</v>
      </c>
      <c r="F646" s="45" t="str">
        <f t="shared" si="109"/>
        <v>-</v>
      </c>
    </row>
    <row r="647" spans="1:6" ht="24" x14ac:dyDescent="0.2">
      <c r="A647" s="251" t="s">
        <v>1243</v>
      </c>
      <c r="B647" s="64" t="s">
        <v>1244</v>
      </c>
      <c r="C647" s="252" t="s">
        <v>1243</v>
      </c>
      <c r="D647" s="60">
        <f>IF(D426-D427+D641-D642&gt;=0,D426-D427+D641-D642,0)</f>
        <v>91860.81</v>
      </c>
      <c r="E647" s="60">
        <f>IF(E426-E427+E641-E642&gt;=0,E426-E427+E641-E642,0)</f>
        <v>116353.13</v>
      </c>
      <c r="F647" s="45">
        <f t="shared" si="109"/>
        <v>126.6624254674001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116353.12999999995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9344.4100000000326</v>
      </c>
      <c r="F650" s="45" t="str">
        <f t="shared" si="109"/>
        <v>-</v>
      </c>
    </row>
    <row r="651" spans="1:6" ht="24" x14ac:dyDescent="0.2">
      <c r="A651" s="249" t="s">
        <v>1251</v>
      </c>
      <c r="B651" s="184" t="s">
        <v>1252</v>
      </c>
      <c r="C651" s="250" t="s">
        <v>1251</v>
      </c>
      <c r="D651" s="196">
        <v>78875.47</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100114.96</v>
      </c>
      <c r="E653" s="194">
        <v>116729.16</v>
      </c>
      <c r="F653" s="45">
        <f t="shared" ref="F653:F740" si="167">IF(D653&lt;&gt;0,IF(E653/D653&gt;=100,"&gt;&gt;100",E653/D653*100),"-")</f>
        <v>116.59512224746432</v>
      </c>
    </row>
    <row r="654" spans="1:6" ht="12.75" customHeight="1" x14ac:dyDescent="0.2">
      <c r="A654" s="63" t="s">
        <v>1256</v>
      </c>
      <c r="B654" s="64" t="s">
        <v>1257</v>
      </c>
      <c r="C654" s="247" t="s">
        <v>1256</v>
      </c>
      <c r="D654" s="194">
        <v>1032898.37</v>
      </c>
      <c r="E654" s="194">
        <v>1253344.22</v>
      </c>
      <c r="F654" s="45">
        <f t="shared" si="167"/>
        <v>121.34245308180707</v>
      </c>
    </row>
    <row r="655" spans="1:6" ht="12.75" customHeight="1" x14ac:dyDescent="0.2">
      <c r="A655" s="63" t="s">
        <v>1258</v>
      </c>
      <c r="B655" s="64" t="s">
        <v>1259</v>
      </c>
      <c r="C655" s="247" t="s">
        <v>1258</v>
      </c>
      <c r="D655" s="194">
        <v>1016284.17</v>
      </c>
      <c r="E655" s="194">
        <v>1294170.18</v>
      </c>
      <c r="F655" s="45">
        <f t="shared" si="167"/>
        <v>127.3433374446834</v>
      </c>
    </row>
    <row r="656" spans="1:6" ht="24" x14ac:dyDescent="0.2">
      <c r="A656" s="63">
        <v>11</v>
      </c>
      <c r="B656" s="64" t="s">
        <v>1260</v>
      </c>
      <c r="C656" s="247" t="s">
        <v>1261</v>
      </c>
      <c r="D656" s="60">
        <f t="shared" ref="D656:E656" si="168">+D653+D654-D655</f>
        <v>116729.16000000003</v>
      </c>
      <c r="E656" s="60">
        <f t="shared" si="168"/>
        <v>75903.199999999953</v>
      </c>
      <c r="F656" s="45">
        <f t="shared" si="167"/>
        <v>65.02505457933556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23</v>
      </c>
      <c r="E658" s="253">
        <v>23</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23</v>
      </c>
      <c r="E660" s="253">
        <v>23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560</v>
      </c>
      <c r="E733" s="192"/>
      <c r="F733" s="71">
        <f t="shared" si="167"/>
        <v>0</v>
      </c>
    </row>
    <row r="734" spans="1:6" ht="12.75" customHeight="1" x14ac:dyDescent="0.2">
      <c r="A734" s="70">
        <v>32121</v>
      </c>
      <c r="B734" s="65" t="s">
        <v>1397</v>
      </c>
      <c r="C734" s="278" t="s">
        <v>1398</v>
      </c>
      <c r="D734" s="192">
        <v>10744.96</v>
      </c>
      <c r="E734" s="192">
        <v>9725.76</v>
      </c>
      <c r="F734" s="71">
        <f t="shared" si="167"/>
        <v>90.514622669605103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60</v>
      </c>
      <c r="E736" s="194">
        <v>410</v>
      </c>
      <c r="F736" s="45">
        <f t="shared" si="167"/>
        <v>683.33333333333326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5803.82</v>
      </c>
      <c r="E742" s="192">
        <v>4216.58</v>
      </c>
      <c r="F742" s="71">
        <f t="shared" si="169"/>
        <v>72.651805190374617</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7" zoomScale="130" zoomScaleNormal="13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387023.9</v>
      </c>
      <c r="E6" s="180">
        <f t="shared" si="0"/>
        <v>338574.68</v>
      </c>
      <c r="F6" s="181">
        <f t="shared" ref="F6:F298" si="1">IF(D6&gt;0,IF(E6/D6&gt;=100,"&gt;&gt;100",E6/D6*100),"-")</f>
        <v>87.481594805902162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189558.61</v>
      </c>
      <c r="E7" s="79">
        <f t="shared" si="2"/>
        <v>260014.5</v>
      </c>
      <c r="F7" s="71">
        <f t="shared" si="1"/>
        <v>137.16839345888854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189558.61</v>
      </c>
      <c r="E12" s="79">
        <f t="shared" si="3"/>
        <v>260014.5</v>
      </c>
      <c r="F12" s="71">
        <f t="shared" si="1"/>
        <v>137.16839345888854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54250.100000000006</v>
      </c>
      <c r="E19" s="79">
        <f t="shared" si="5"/>
        <v>61960.010000000009</v>
      </c>
      <c r="F19" s="71">
        <f t="shared" si="1"/>
        <v>114.21178947135581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4333</v>
      </c>
      <c r="E20" s="192">
        <v>4333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8449.5300000000007</v>
      </c>
      <c r="E21" s="192">
        <v>15604.53</v>
      </c>
      <c r="F21" s="71">
        <f t="shared" si="1"/>
        <v>184.67926618403627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205639.35</v>
      </c>
      <c r="E22" s="192">
        <v>262810.34999999998</v>
      </c>
      <c r="F22" s="71">
        <f t="shared" si="1"/>
        <v>127.80158564010242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5671.76</v>
      </c>
      <c r="E26" s="192">
        <v>5671.76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169843.54</v>
      </c>
      <c r="E28" s="192">
        <v>226459.63</v>
      </c>
      <c r="F28" s="71">
        <f t="shared" si="1"/>
        <v>133.33426163868228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134351.49</v>
      </c>
      <c r="E29" s="79">
        <f t="shared" si="6"/>
        <v>197097.47</v>
      </c>
      <c r="F29" s="71">
        <f t="shared" si="1"/>
        <v>146.70285383511566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134351.49</v>
      </c>
      <c r="E30" s="192">
        <v>197097.47</v>
      </c>
      <c r="F30" s="71">
        <f t="shared" si="1"/>
        <v>146.70285383511566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957.02</v>
      </c>
      <c r="E45" s="79">
        <f t="shared" si="9"/>
        <v>957.02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957.02</v>
      </c>
      <c r="E47" s="192">
        <v>957.02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197465.29</v>
      </c>
      <c r="E69" s="79">
        <f>E70+E82+E88+E119+E135+E147+E165+E171</f>
        <v>78560.179999999993</v>
      </c>
      <c r="F69" s="71">
        <f t="shared" si="1"/>
        <v>39.784298293639345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116729.16</v>
      </c>
      <c r="E70" s="79">
        <f t="shared" si="12"/>
        <v>75903.199999999997</v>
      </c>
      <c r="F70" s="71">
        <f t="shared" si="1"/>
        <v>65.025054579335617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116729.16</v>
      </c>
      <c r="E71" s="79">
        <f t="shared" si="13"/>
        <v>75903.199999999997</v>
      </c>
      <c r="F71" s="71">
        <f t="shared" si="1"/>
        <v>65.025054579335617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116729.16</v>
      </c>
      <c r="E73" s="192">
        <v>75903.199999999997</v>
      </c>
      <c r="F73" s="71">
        <f t="shared" si="1"/>
        <v>65.025054579335617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1860.66</v>
      </c>
      <c r="E147" s="79">
        <f t="shared" si="24"/>
        <v>2656.98</v>
      </c>
      <c r="F147" s="71">
        <f t="shared" si="1"/>
        <v>142.79771693915063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1860.66</v>
      </c>
      <c r="E161" s="192">
        <v>2656.98</v>
      </c>
      <c r="F161" s="71">
        <f t="shared" si="1"/>
        <v>142.79771693915063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78875.47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78875.47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387023.89999999997</v>
      </c>
      <c r="E176" s="79">
        <f>E177+E251</f>
        <v>338574.68</v>
      </c>
      <c r="F176" s="71">
        <f t="shared" si="1"/>
        <v>87.481594805902176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79251.5</v>
      </c>
      <c r="E177" s="79">
        <f>E178+E197+E203+E219+E247+E248</f>
        <v>85247.61</v>
      </c>
      <c r="F177" s="71">
        <f t="shared" si="1"/>
        <v>107.56592619698051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79251.5</v>
      </c>
      <c r="E178" s="79">
        <f>SUM(E179:E181)+E185+E186+SUM(E194:E196)</f>
        <v>85247.61</v>
      </c>
      <c r="F178" s="71">
        <f t="shared" si="1"/>
        <v>107.56592619698051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77657.45</v>
      </c>
      <c r="E179" s="192">
        <v>83748.12</v>
      </c>
      <c r="F179" s="71">
        <f t="shared" si="1"/>
        <v>107.84299510220848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1594.05</v>
      </c>
      <c r="E180" s="192">
        <v>1499.49</v>
      </c>
      <c r="F180" s="71">
        <f t="shared" si="1"/>
        <v>94.067940152441892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307772.39999999997</v>
      </c>
      <c r="E251" s="79">
        <f>+E252+E255-E264+E274+E291</f>
        <v>253327.07</v>
      </c>
      <c r="F251" s="71">
        <f t="shared" si="1"/>
        <v>82.309872490190813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189558.61</v>
      </c>
      <c r="E252" s="79">
        <f>E253-E254</f>
        <v>260014.5</v>
      </c>
      <c r="F252" s="71">
        <f t="shared" si="1"/>
        <v>137.16839345888854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189558.61</v>
      </c>
      <c r="E253" s="192">
        <v>260014.5</v>
      </c>
      <c r="F253" s="71">
        <f t="shared" si="1"/>
        <v>137.16839345888854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116353.13</v>
      </c>
      <c r="E255" s="79">
        <f>E256-E260</f>
        <v>-9344.41</v>
      </c>
      <c r="F255" s="71">
        <f t="shared" si="1"/>
        <v>-8.0310774622049266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116353.13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116353.13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9344.41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9344.41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1860.66</v>
      </c>
      <c r="E274" s="79">
        <f>SUM(E275:E277)+SUM(E286:E290)</f>
        <v>2656.98</v>
      </c>
      <c r="F274" s="71">
        <f t="shared" si="1"/>
        <v>142.79771693915063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1860.66</v>
      </c>
      <c r="E288" s="192">
        <v>2656.98</v>
      </c>
      <c r="F288" s="71">
        <f t="shared" si="39"/>
        <v>142.79771693915063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483823.04</v>
      </c>
      <c r="E297" s="79">
        <f t="shared" si="42"/>
        <v>483823.04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483823.04</v>
      </c>
      <c r="E298" s="193">
        <v>483823.04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1860.66</v>
      </c>
      <c r="E302" s="192">
        <v>929.04</v>
      </c>
      <c r="F302" s="71">
        <f t="shared" si="43"/>
        <v>49.93066976234239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1727.94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79251.5</v>
      </c>
      <c r="E337" s="192">
        <v>85247.61</v>
      </c>
      <c r="F337" s="71">
        <f t="shared" si="43"/>
        <v>107.56592619698051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483823.04</v>
      </c>
      <c r="E387" s="192">
        <v>483823.04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1007294.95</v>
      </c>
      <c r="E28" s="60">
        <f t="shared" si="6"/>
        <v>1366847.76</v>
      </c>
      <c r="F28" s="45">
        <f t="shared" si="1"/>
        <v>135.69488857260728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1007294.95</v>
      </c>
      <c r="E30" s="194">
        <v>1366847.76</v>
      </c>
      <c r="F30" s="45">
        <f t="shared" si="1"/>
        <v>135.69488857260728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1007294.95</v>
      </c>
      <c r="E141" s="81">
        <f t="shared" si="28"/>
        <v>1366847.76</v>
      </c>
      <c r="F141" s="61">
        <f t="shared" si="1"/>
        <v>135.69488857260728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9"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79251.5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1265749.26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1265749.26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1024538.7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241210.56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1259753.1499999999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1259753.1499999999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1018448.03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241305.12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85247.610000000102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85247.61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85247.61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49962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Panza</cp:lastModifiedBy>
  <cp:lastPrinted>2026-01-27T19:32:24Z</cp:lastPrinted>
  <dcterms:created xsi:type="dcterms:W3CDTF">2022-04-01T05:14:30Z</dcterms:created>
  <dcterms:modified xsi:type="dcterms:W3CDTF">2026-01-27T19:34:57Z</dcterms:modified>
</cp:coreProperties>
</file>